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0" windowHeight="11010" activeTab="1"/>
  </bookViews>
  <sheets>
    <sheet name="ПРиложение 1" sheetId="3" r:id="rId1"/>
    <sheet name="Приложение 2" sheetId="1" r:id="rId2"/>
    <sheet name="Лист1" sheetId="4" r:id="rId3"/>
  </sheets>
  <definedNames>
    <definedName name="_xlnm._FilterDatabase" localSheetId="0" hidden="1">'ПРиложение 1'!$A$11:$C$130</definedName>
    <definedName name="_xlnm._FilterDatabase" localSheetId="1" hidden="1">'Приложение 2'!#REF!</definedName>
    <definedName name="APPT" localSheetId="0">'ПРиложение 1'!#REF!</definedName>
    <definedName name="APPT_1" localSheetId="0">'ПРиложение 1'!$A$54</definedName>
    <definedName name="_xlnm.Print_Titles" localSheetId="0">'ПРиложение 1'!$11:$11</definedName>
    <definedName name="_xlnm.Print_Titles" localSheetId="1">'Приложение 2'!#REF!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/>
  <c r="E72"/>
  <c r="D72"/>
  <c r="F70"/>
  <c r="F65" s="1"/>
  <c r="E70"/>
  <c r="E65"/>
  <c r="E77" s="1"/>
  <c r="D65"/>
  <c r="F64"/>
  <c r="E64"/>
  <c r="D64"/>
  <c r="D76" s="1"/>
  <c r="F60"/>
  <c r="E60"/>
  <c r="D60"/>
  <c r="F45"/>
  <c r="F78" s="1"/>
  <c r="E45"/>
  <c r="E78" s="1"/>
  <c r="D45"/>
  <c r="D78" s="1"/>
  <c r="F44"/>
  <c r="E44"/>
  <c r="D44"/>
  <c r="D42" s="1"/>
  <c r="F43"/>
  <c r="F76" s="1"/>
  <c r="E43"/>
  <c r="D43"/>
  <c r="E42"/>
  <c r="D35"/>
  <c r="F27"/>
  <c r="E27"/>
  <c r="D27"/>
  <c r="F26"/>
  <c r="F25" s="1"/>
  <c r="E26"/>
  <c r="E25" s="1"/>
  <c r="D26"/>
  <c r="D25" s="1"/>
  <c r="C24"/>
  <c r="F16"/>
  <c r="E16"/>
  <c r="D16"/>
  <c r="F15"/>
  <c r="E15"/>
  <c r="D15"/>
  <c r="F14"/>
  <c r="F13" s="1"/>
  <c r="E14"/>
  <c r="E13" s="1"/>
  <c r="D14"/>
  <c r="D13"/>
  <c r="E76" i="3"/>
  <c r="F76"/>
  <c r="E77"/>
  <c r="F77"/>
  <c r="E78"/>
  <c r="F78"/>
  <c r="E79"/>
  <c r="F79"/>
  <c r="D77"/>
  <c r="E27"/>
  <c r="F27"/>
  <c r="E28"/>
  <c r="F28"/>
  <c r="D36"/>
  <c r="D27" s="1"/>
  <c r="E44"/>
  <c r="F44"/>
  <c r="E45"/>
  <c r="F45"/>
  <c r="F43" s="1"/>
  <c r="E46"/>
  <c r="F46"/>
  <c r="D46"/>
  <c r="D79" s="1"/>
  <c r="D45"/>
  <c r="D78" s="1"/>
  <c r="D44"/>
  <c r="D28"/>
  <c r="D77" i="1" l="1"/>
  <c r="F77"/>
  <c r="F63"/>
  <c r="F75"/>
  <c r="D75"/>
  <c r="E76"/>
  <c r="E75" s="1"/>
  <c r="F42"/>
  <c r="D63"/>
  <c r="E63"/>
  <c r="F26" i="3"/>
  <c r="E26"/>
  <c r="E43"/>
  <c r="D43"/>
  <c r="D26"/>
  <c r="E16"/>
  <c r="F16"/>
  <c r="D16"/>
  <c r="E15"/>
  <c r="F15"/>
  <c r="D15"/>
  <c r="E17"/>
  <c r="F17"/>
  <c r="D17"/>
  <c r="F14" l="1"/>
  <c r="E14"/>
  <c r="D14"/>
  <c r="C25" l="1"/>
  <c r="E73" l="1"/>
  <c r="F73"/>
  <c r="D73"/>
  <c r="E104" l="1"/>
  <c r="E105"/>
  <c r="E110"/>
  <c r="E111"/>
  <c r="D104"/>
  <c r="D105"/>
  <c r="D110"/>
  <c r="D111"/>
  <c r="D124"/>
  <c r="D116"/>
  <c r="D125" s="1"/>
  <c r="D117"/>
  <c r="E89"/>
  <c r="E99" s="1"/>
  <c r="F89"/>
  <c r="E90"/>
  <c r="F90"/>
  <c r="F100" s="1"/>
  <c r="E91"/>
  <c r="E101" s="1"/>
  <c r="E130" s="1"/>
  <c r="F91"/>
  <c r="F101" s="1"/>
  <c r="D90"/>
  <c r="D100" s="1"/>
  <c r="D91"/>
  <c r="D101" s="1"/>
  <c r="D89"/>
  <c r="D99" s="1"/>
  <c r="E81"/>
  <c r="E85" s="1"/>
  <c r="E86" s="1"/>
  <c r="F81"/>
  <c r="F85" s="1"/>
  <c r="F86" s="1"/>
  <c r="D81"/>
  <c r="D85" s="1"/>
  <c r="D86" s="1"/>
  <c r="D66"/>
  <c r="E71"/>
  <c r="E66" s="1"/>
  <c r="E61"/>
  <c r="F61"/>
  <c r="D61"/>
  <c r="E65"/>
  <c r="F65"/>
  <c r="D65"/>
  <c r="D126" l="1"/>
  <c r="D123" s="1"/>
  <c r="D130"/>
  <c r="E128"/>
  <c r="D103"/>
  <c r="D109" s="1"/>
  <c r="F88"/>
  <c r="F98" s="1"/>
  <c r="E64"/>
  <c r="F99"/>
  <c r="F71"/>
  <c r="F66" s="1"/>
  <c r="D88"/>
  <c r="D98" s="1"/>
  <c r="D114"/>
  <c r="E103"/>
  <c r="E109" s="1"/>
  <c r="D129"/>
  <c r="E100"/>
  <c r="E88"/>
  <c r="E98" s="1"/>
  <c r="D64"/>
  <c r="D76" l="1"/>
  <c r="F64"/>
  <c r="D128"/>
  <c r="E129"/>
  <c r="D127" l="1"/>
  <c r="E127"/>
  <c r="F129"/>
  <c r="C95" l="1"/>
  <c r="F128" l="1"/>
  <c r="F130"/>
  <c r="F127" l="1"/>
</calcChain>
</file>

<file path=xl/sharedStrings.xml><?xml version="1.0" encoding="utf-8"?>
<sst xmlns="http://schemas.openxmlformats.org/spreadsheetml/2006/main" count="290" uniqueCount="69">
  <si>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</si>
  <si>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</si>
  <si>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</si>
  <si>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</si>
  <si>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</si>
  <si>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</si>
  <si>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</si>
  <si>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</si>
  <si>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</si>
  <si>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</si>
  <si>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</si>
  <si>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</si>
  <si>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</si>
  <si>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</si>
  <si>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</si>
  <si>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</si>
  <si>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</si>
  <si>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</si>
  <si>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</si>
  <si>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</si>
  <si>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Раздел 9. Обоснование объема финансовых ресурсов, необходимых для реализации программы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</si>
  <si>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</si>
  <si>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</si>
  <si>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</si>
  <si>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</si>
  <si>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</si>
  <si>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</si>
  <si>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</si>
  <si>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</si>
  <si>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</si>
  <si>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</si>
  <si>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</si>
  <si>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</si>
  <si>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</si>
  <si>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</si>
  <si>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</si>
  <si>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2)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</si>
  <si>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Всего по муниципальной программе :</t>
  </si>
  <si>
    <t>Раздел 4. Обоснование объема финансовых ресурсов, необходимых для реализации подпрограммы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</si>
  <si>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</si>
  <si>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</si>
  <si>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</si>
  <si>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</si>
  <si>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</si>
  <si>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</si>
  <si>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</si>
  <si>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</si>
  <si>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</si>
  <si>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</si>
  <si>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</si>
  <si>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</si>
  <si>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</si>
  <si>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</si>
  <si>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</si>
  <si>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</si>
  <si>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</si>
  <si>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</si>
  <si>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отдыха и оздоровления детей</t>
  </si>
  <si>
    <t>Проведение ремонтных работ по замене оконных блоков в муниципальных общеобразовательных организациях</t>
  </si>
  <si>
    <t>Ремонт и противопожарные мероприятия в муниципальных учреждениях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</si>
  <si>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</si>
  <si>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</si>
  <si>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</si>
  <si>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</si>
  <si>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отдыха детей в каникулярное время</t>
  </si>
  <si>
    <t>Субсидия юридическим лицам на организацию отдыха детей в каникулярное время в загородных оздоровительных лагерях</t>
  </si>
  <si>
    <t>МБУ "Капитальное строительство"</t>
  </si>
  <si>
    <t xml:space="preserve">ПРИЛОЖЕНИЕ 1
Утверждено
постановлением Администрации
Златоустовского городского округа
от 04.10.2023 г. № 373-П/АДМ
</t>
  </si>
  <si>
    <t xml:space="preserve">ПРИЛОЖЕНИЕ 2
Утверждено
постановлением Администрации
Златоустовского городского округа
от 04.10.2023 г. № 373-П/АДМ
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</si>
</sst>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_р_._-;\-* #,##0.000_р_._-;_-* &quot;-&quot;??_р_._-;_-@_-"/>
    <numFmt numFmtId="168" formatCode="_-* #,##0.00000\ _₽_-;\-* #,##0.00000\ _₽_-;_-* &quot;-&quot;?????\ _₽_-;_-@_-"/>
    <numFmt numFmtId="169" formatCode="_(* #,##0.00_);_(* \(#,##0.00\);_(* &quot;-&quot;??_);_(@_)"/>
    <numFmt numFmtId="170" formatCode="?"/>
    <numFmt numFmtId="171" formatCode="#,##0.00000"/>
  </numFmts>
  <fonts count="7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shrinkToFit="1"/>
    </xf>
    <xf numFmtId="168" fontId="2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2" fillId="0" borderId="0" xfId="1" applyFont="1" applyAlignment="1">
      <alignment wrapText="1"/>
    </xf>
    <xf numFmtId="43" fontId="2" fillId="0" borderId="0" xfId="0" applyNumberFormat="1" applyFont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165" fontId="2" fillId="0" borderId="2" xfId="1" applyNumberFormat="1" applyFont="1" applyFill="1" applyBorder="1" applyAlignment="1">
      <alignment horizontal="center" vertical="center" wrapText="1" shrinkToFit="1"/>
    </xf>
    <xf numFmtId="164" fontId="2" fillId="0" borderId="2" xfId="1" applyFont="1" applyFill="1" applyBorder="1" applyAlignment="1">
      <alignment horizontal="center" vertical="center" wrapText="1" shrinkToFit="1"/>
    </xf>
    <xf numFmtId="164" fontId="2" fillId="2" borderId="2" xfId="1" applyFont="1" applyFill="1" applyBorder="1" applyAlignment="1">
      <alignment horizontal="center" vertical="center" wrapText="1" shrinkToFit="1"/>
    </xf>
    <xf numFmtId="166" fontId="2" fillId="2" borderId="2" xfId="1" applyNumberFormat="1" applyFont="1" applyFill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vertical="center" wrapText="1" shrinkToFit="1"/>
    </xf>
    <xf numFmtId="166" fontId="2" fillId="0" borderId="2" xfId="1" applyNumberFormat="1" applyFont="1" applyFill="1" applyBorder="1" applyAlignment="1">
      <alignment horizontal="center" vertical="center" wrapText="1" shrinkToFit="1"/>
    </xf>
    <xf numFmtId="167" fontId="2" fillId="2" borderId="2" xfId="1" applyNumberFormat="1" applyFont="1" applyFill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right" wrapText="1"/>
    </xf>
    <xf numFmtId="171" fontId="2" fillId="0" borderId="2" xfId="0" applyNumberFormat="1" applyFont="1" applyBorder="1" applyAlignment="1">
      <alignment horizontal="center" vertical="center" wrapText="1"/>
    </xf>
    <xf numFmtId="171" fontId="2" fillId="0" borderId="2" xfId="1" applyNumberFormat="1" applyFont="1" applyBorder="1" applyAlignment="1">
      <alignment horizontal="center" vertical="center" wrapText="1" shrinkToFit="1"/>
    </xf>
    <xf numFmtId="171" fontId="2" fillId="0" borderId="2" xfId="1" applyNumberFormat="1" applyFont="1" applyFill="1" applyBorder="1" applyAlignment="1">
      <alignment horizontal="center" vertical="center" wrapText="1" shrinkToFit="1"/>
    </xf>
    <xf numFmtId="171" fontId="2" fillId="2" borderId="2" xfId="1" applyNumberFormat="1" applyFont="1" applyFill="1" applyBorder="1" applyAlignment="1">
      <alignment horizontal="center" vertical="center" wrapText="1" shrinkToFit="1"/>
    </xf>
    <xf numFmtId="171" fontId="2" fillId="0" borderId="2" xfId="0" applyNumberFormat="1" applyFont="1" applyBorder="1" applyAlignment="1">
      <alignment horizontal="right" vertical="center" wrapText="1" shrinkToFit="1"/>
    </xf>
    <xf numFmtId="171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shrinkToFit="1"/>
    </xf>
    <xf numFmtId="170" fontId="2" fillId="0" borderId="2" xfId="0" applyNumberFormat="1" applyFont="1" applyBorder="1" applyAlignment="1">
      <alignment horizontal="right" vertical="center" wrapText="1" shrinkToFit="1"/>
    </xf>
    <xf numFmtId="49" fontId="2" fillId="0" borderId="2" xfId="0" applyNumberFormat="1" applyFont="1" applyBorder="1" applyAlignment="1">
      <alignment horizontal="right" vertical="center" wrapText="1" shrinkToFit="1"/>
    </xf>
    <xf numFmtId="0" fontId="2" fillId="0" borderId="2" xfId="0" applyFont="1" applyBorder="1" applyAlignment="1">
      <alignment horizontal="right" vertical="center" wrapText="1" shrinkToFit="1"/>
    </xf>
    <xf numFmtId="167" fontId="2" fillId="0" borderId="2" xfId="1" applyNumberFormat="1" applyFont="1" applyFill="1" applyBorder="1" applyAlignment="1">
      <alignment horizontal="center" vertical="center" wrapText="1" shrinkToFit="1"/>
    </xf>
    <xf numFmtId="167" fontId="2" fillId="2" borderId="2" xfId="1" applyNumberFormat="1" applyFont="1" applyFill="1" applyBorder="1" applyAlignment="1">
      <alignment horizontal="center" vertical="center" wrapText="1" shrinkToFit="1"/>
    </xf>
    <xf numFmtId="167" fontId="2" fillId="0" borderId="2" xfId="1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shrinkToFit="1"/>
    </xf>
    <xf numFmtId="49" fontId="2" fillId="0" borderId="6" xfId="0" applyNumberFormat="1" applyFont="1" applyBorder="1" applyAlignment="1">
      <alignment horizontal="right" vertical="center" wrapText="1" shrinkToFit="1"/>
    </xf>
    <xf numFmtId="49" fontId="2" fillId="0" borderId="7" xfId="0" applyNumberFormat="1" applyFont="1" applyBorder="1" applyAlignment="1">
      <alignment horizontal="right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171" fontId="6" fillId="0" borderId="0" xfId="0" applyNumberFormat="1" applyFont="1" applyAlignment="1">
      <alignment horizontal="center" wrapText="1"/>
    </xf>
    <xf numFmtId="0" fontId="2" fillId="0" borderId="6" xfId="0" applyFont="1" applyBorder="1" applyAlignment="1">
      <alignment horizontal="right" vertical="center" wrapText="1" shrinkToFit="1"/>
    </xf>
    <xf numFmtId="0" fontId="2" fillId="0" borderId="7" xfId="0" applyFont="1" applyBorder="1" applyAlignment="1">
      <alignment horizontal="righ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F142"/>
  <sheetViews>
    <sheetView topLeftCell="A52" zoomScale="80" zoomScaleNormal="80" workbookViewId="0">
      <selection activeCell="A13" sqref="A13:E13"/>
    </sheetView>
  </sheetViews>
  <sheetFormatPr defaultRowHeight="15.75"/>
  <cols>
    <col min="1" max="1" width="62.28515625" style="1" customWidth="1"/>
    <col min="2" max="2" width="27.140625" style="11" customWidth="1"/>
    <col min="3" max="3" width="22.140625" style="2" customWidth="1"/>
    <col min="4" max="4" width="25.85546875" style="2" customWidth="1"/>
    <col min="5" max="5" width="26.140625" style="2" customWidth="1"/>
    <col min="6" max="6" width="27.85546875" style="2" customWidth="1"/>
    <col min="7" max="231" width="9.140625" style="2"/>
    <col min="232" max="232" width="47.140625" style="2" customWidth="1"/>
    <col min="233" max="233" width="27.140625" style="2" customWidth="1"/>
    <col min="234" max="234" width="22.140625" style="2" customWidth="1"/>
    <col min="235" max="235" width="19" style="2" customWidth="1"/>
    <col min="236" max="236" width="21.42578125" style="2" customWidth="1"/>
    <col min="237" max="237" width="20.7109375" style="2" customWidth="1"/>
    <col min="238" max="238" width="20.140625" style="2" customWidth="1"/>
    <col min="239" max="241" width="22" style="2" customWidth="1"/>
    <col min="242" max="242" width="16.85546875" style="2" bestFit="1" customWidth="1"/>
    <col min="243" max="487" width="9.140625" style="2"/>
    <col min="488" max="488" width="47.140625" style="2" customWidth="1"/>
    <col min="489" max="489" width="27.140625" style="2" customWidth="1"/>
    <col min="490" max="490" width="22.140625" style="2" customWidth="1"/>
    <col min="491" max="491" width="19" style="2" customWidth="1"/>
    <col min="492" max="492" width="21.42578125" style="2" customWidth="1"/>
    <col min="493" max="493" width="20.7109375" style="2" customWidth="1"/>
    <col min="494" max="494" width="20.140625" style="2" customWidth="1"/>
    <col min="495" max="497" width="22" style="2" customWidth="1"/>
    <col min="498" max="498" width="16.85546875" style="2" bestFit="1" customWidth="1"/>
    <col min="499" max="743" width="9.140625" style="2"/>
    <col min="744" max="744" width="47.140625" style="2" customWidth="1"/>
    <col min="745" max="745" width="27.140625" style="2" customWidth="1"/>
    <col min="746" max="746" width="22.140625" style="2" customWidth="1"/>
    <col min="747" max="747" width="19" style="2" customWidth="1"/>
    <col min="748" max="748" width="21.42578125" style="2" customWidth="1"/>
    <col min="749" max="749" width="20.7109375" style="2" customWidth="1"/>
    <col min="750" max="750" width="20.140625" style="2" customWidth="1"/>
    <col min="751" max="753" width="22" style="2" customWidth="1"/>
    <col min="754" max="754" width="16.85546875" style="2" bestFit="1" customWidth="1"/>
    <col min="755" max="999" width="9.140625" style="2"/>
    <col min="1000" max="1000" width="47.140625" style="2" customWidth="1"/>
    <col min="1001" max="1001" width="27.140625" style="2" customWidth="1"/>
    <col min="1002" max="1002" width="22.140625" style="2" customWidth="1"/>
    <col min="1003" max="1003" width="19" style="2" customWidth="1"/>
    <col min="1004" max="1004" width="21.42578125" style="2" customWidth="1"/>
    <col min="1005" max="1005" width="20.7109375" style="2" customWidth="1"/>
    <col min="1006" max="1006" width="20.140625" style="2" customWidth="1"/>
    <col min="1007" max="1009" width="22" style="2" customWidth="1"/>
    <col min="1010" max="1010" width="16.85546875" style="2" bestFit="1" customWidth="1"/>
    <col min="1011" max="1255" width="9.140625" style="2"/>
    <col min="1256" max="1256" width="47.140625" style="2" customWidth="1"/>
    <col min="1257" max="1257" width="27.140625" style="2" customWidth="1"/>
    <col min="1258" max="1258" width="22.140625" style="2" customWidth="1"/>
    <col min="1259" max="1259" width="19" style="2" customWidth="1"/>
    <col min="1260" max="1260" width="21.42578125" style="2" customWidth="1"/>
    <col min="1261" max="1261" width="20.7109375" style="2" customWidth="1"/>
    <col min="1262" max="1262" width="20.140625" style="2" customWidth="1"/>
    <col min="1263" max="1265" width="22" style="2" customWidth="1"/>
    <col min="1266" max="1266" width="16.85546875" style="2" bestFit="1" customWidth="1"/>
    <col min="1267" max="1511" width="9.140625" style="2"/>
    <col min="1512" max="1512" width="47.140625" style="2" customWidth="1"/>
    <col min="1513" max="1513" width="27.140625" style="2" customWidth="1"/>
    <col min="1514" max="1514" width="22.140625" style="2" customWidth="1"/>
    <col min="1515" max="1515" width="19" style="2" customWidth="1"/>
    <col min="1516" max="1516" width="21.42578125" style="2" customWidth="1"/>
    <col min="1517" max="1517" width="20.7109375" style="2" customWidth="1"/>
    <col min="1518" max="1518" width="20.140625" style="2" customWidth="1"/>
    <col min="1519" max="1521" width="22" style="2" customWidth="1"/>
    <col min="1522" max="1522" width="16.85546875" style="2" bestFit="1" customWidth="1"/>
    <col min="1523" max="1767" width="9.140625" style="2"/>
    <col min="1768" max="1768" width="47.140625" style="2" customWidth="1"/>
    <col min="1769" max="1769" width="27.140625" style="2" customWidth="1"/>
    <col min="1770" max="1770" width="22.140625" style="2" customWidth="1"/>
    <col min="1771" max="1771" width="19" style="2" customWidth="1"/>
    <col min="1772" max="1772" width="21.42578125" style="2" customWidth="1"/>
    <col min="1773" max="1773" width="20.7109375" style="2" customWidth="1"/>
    <col min="1774" max="1774" width="20.140625" style="2" customWidth="1"/>
    <col min="1775" max="1777" width="22" style="2" customWidth="1"/>
    <col min="1778" max="1778" width="16.85546875" style="2" bestFit="1" customWidth="1"/>
    <col min="1779" max="2023" width="9.140625" style="2"/>
    <col min="2024" max="2024" width="47.140625" style="2" customWidth="1"/>
    <col min="2025" max="2025" width="27.140625" style="2" customWidth="1"/>
    <col min="2026" max="2026" width="22.140625" style="2" customWidth="1"/>
    <col min="2027" max="2027" width="19" style="2" customWidth="1"/>
    <col min="2028" max="2028" width="21.42578125" style="2" customWidth="1"/>
    <col min="2029" max="2029" width="20.7109375" style="2" customWidth="1"/>
    <col min="2030" max="2030" width="20.140625" style="2" customWidth="1"/>
    <col min="2031" max="2033" width="22" style="2" customWidth="1"/>
    <col min="2034" max="2034" width="16.85546875" style="2" bestFit="1" customWidth="1"/>
    <col min="2035" max="2279" width="9.140625" style="2"/>
    <col min="2280" max="2280" width="47.140625" style="2" customWidth="1"/>
    <col min="2281" max="2281" width="27.140625" style="2" customWidth="1"/>
    <col min="2282" max="2282" width="22.140625" style="2" customWidth="1"/>
    <col min="2283" max="2283" width="19" style="2" customWidth="1"/>
    <col min="2284" max="2284" width="21.42578125" style="2" customWidth="1"/>
    <col min="2285" max="2285" width="20.7109375" style="2" customWidth="1"/>
    <col min="2286" max="2286" width="20.140625" style="2" customWidth="1"/>
    <col min="2287" max="2289" width="22" style="2" customWidth="1"/>
    <col min="2290" max="2290" width="16.85546875" style="2" bestFit="1" customWidth="1"/>
    <col min="2291" max="2535" width="9.140625" style="2"/>
    <col min="2536" max="2536" width="47.140625" style="2" customWidth="1"/>
    <col min="2537" max="2537" width="27.140625" style="2" customWidth="1"/>
    <col min="2538" max="2538" width="22.140625" style="2" customWidth="1"/>
    <col min="2539" max="2539" width="19" style="2" customWidth="1"/>
    <col min="2540" max="2540" width="21.42578125" style="2" customWidth="1"/>
    <col min="2541" max="2541" width="20.7109375" style="2" customWidth="1"/>
    <col min="2542" max="2542" width="20.140625" style="2" customWidth="1"/>
    <col min="2543" max="2545" width="22" style="2" customWidth="1"/>
    <col min="2546" max="2546" width="16.85546875" style="2" bestFit="1" customWidth="1"/>
    <col min="2547" max="2791" width="9.140625" style="2"/>
    <col min="2792" max="2792" width="47.140625" style="2" customWidth="1"/>
    <col min="2793" max="2793" width="27.140625" style="2" customWidth="1"/>
    <col min="2794" max="2794" width="22.140625" style="2" customWidth="1"/>
    <col min="2795" max="2795" width="19" style="2" customWidth="1"/>
    <col min="2796" max="2796" width="21.42578125" style="2" customWidth="1"/>
    <col min="2797" max="2797" width="20.7109375" style="2" customWidth="1"/>
    <col min="2798" max="2798" width="20.140625" style="2" customWidth="1"/>
    <col min="2799" max="2801" width="22" style="2" customWidth="1"/>
    <col min="2802" max="2802" width="16.85546875" style="2" bestFit="1" customWidth="1"/>
    <col min="2803" max="3047" width="9.140625" style="2"/>
    <col min="3048" max="3048" width="47.140625" style="2" customWidth="1"/>
    <col min="3049" max="3049" width="27.140625" style="2" customWidth="1"/>
    <col min="3050" max="3050" width="22.140625" style="2" customWidth="1"/>
    <col min="3051" max="3051" width="19" style="2" customWidth="1"/>
    <col min="3052" max="3052" width="21.42578125" style="2" customWidth="1"/>
    <col min="3053" max="3053" width="20.7109375" style="2" customWidth="1"/>
    <col min="3054" max="3054" width="20.140625" style="2" customWidth="1"/>
    <col min="3055" max="3057" width="22" style="2" customWidth="1"/>
    <col min="3058" max="3058" width="16.85546875" style="2" bestFit="1" customWidth="1"/>
    <col min="3059" max="3303" width="9.140625" style="2"/>
    <col min="3304" max="3304" width="47.140625" style="2" customWidth="1"/>
    <col min="3305" max="3305" width="27.140625" style="2" customWidth="1"/>
    <col min="3306" max="3306" width="22.140625" style="2" customWidth="1"/>
    <col min="3307" max="3307" width="19" style="2" customWidth="1"/>
    <col min="3308" max="3308" width="21.42578125" style="2" customWidth="1"/>
    <col min="3309" max="3309" width="20.7109375" style="2" customWidth="1"/>
    <col min="3310" max="3310" width="20.140625" style="2" customWidth="1"/>
    <col min="3311" max="3313" width="22" style="2" customWidth="1"/>
    <col min="3314" max="3314" width="16.85546875" style="2" bestFit="1" customWidth="1"/>
    <col min="3315" max="3559" width="9.140625" style="2"/>
    <col min="3560" max="3560" width="47.140625" style="2" customWidth="1"/>
    <col min="3561" max="3561" width="27.140625" style="2" customWidth="1"/>
    <col min="3562" max="3562" width="22.140625" style="2" customWidth="1"/>
    <col min="3563" max="3563" width="19" style="2" customWidth="1"/>
    <col min="3564" max="3564" width="21.42578125" style="2" customWidth="1"/>
    <col min="3565" max="3565" width="20.7109375" style="2" customWidth="1"/>
    <col min="3566" max="3566" width="20.140625" style="2" customWidth="1"/>
    <col min="3567" max="3569" width="22" style="2" customWidth="1"/>
    <col min="3570" max="3570" width="16.85546875" style="2" bestFit="1" customWidth="1"/>
    <col min="3571" max="3815" width="9.140625" style="2"/>
    <col min="3816" max="3816" width="47.140625" style="2" customWidth="1"/>
    <col min="3817" max="3817" width="27.140625" style="2" customWidth="1"/>
    <col min="3818" max="3818" width="22.140625" style="2" customWidth="1"/>
    <col min="3819" max="3819" width="19" style="2" customWidth="1"/>
    <col min="3820" max="3820" width="21.42578125" style="2" customWidth="1"/>
    <col min="3821" max="3821" width="20.7109375" style="2" customWidth="1"/>
    <col min="3822" max="3822" width="20.140625" style="2" customWidth="1"/>
    <col min="3823" max="3825" width="22" style="2" customWidth="1"/>
    <col min="3826" max="3826" width="16.85546875" style="2" bestFit="1" customWidth="1"/>
    <col min="3827" max="4071" width="9.140625" style="2"/>
    <col min="4072" max="4072" width="47.140625" style="2" customWidth="1"/>
    <col min="4073" max="4073" width="27.140625" style="2" customWidth="1"/>
    <col min="4074" max="4074" width="22.140625" style="2" customWidth="1"/>
    <col min="4075" max="4075" width="19" style="2" customWidth="1"/>
    <col min="4076" max="4076" width="21.42578125" style="2" customWidth="1"/>
    <col min="4077" max="4077" width="20.7109375" style="2" customWidth="1"/>
    <col min="4078" max="4078" width="20.140625" style="2" customWidth="1"/>
    <col min="4079" max="4081" width="22" style="2" customWidth="1"/>
    <col min="4082" max="4082" width="16.85546875" style="2" bestFit="1" customWidth="1"/>
    <col min="4083" max="4327" width="9.140625" style="2"/>
    <col min="4328" max="4328" width="47.140625" style="2" customWidth="1"/>
    <col min="4329" max="4329" width="27.140625" style="2" customWidth="1"/>
    <col min="4330" max="4330" width="22.140625" style="2" customWidth="1"/>
    <col min="4331" max="4331" width="19" style="2" customWidth="1"/>
    <col min="4332" max="4332" width="21.42578125" style="2" customWidth="1"/>
    <col min="4333" max="4333" width="20.7109375" style="2" customWidth="1"/>
    <col min="4334" max="4334" width="20.140625" style="2" customWidth="1"/>
    <col min="4335" max="4337" width="22" style="2" customWidth="1"/>
    <col min="4338" max="4338" width="16.85546875" style="2" bestFit="1" customWidth="1"/>
    <col min="4339" max="4583" width="9.140625" style="2"/>
    <col min="4584" max="4584" width="47.140625" style="2" customWidth="1"/>
    <col min="4585" max="4585" width="27.140625" style="2" customWidth="1"/>
    <col min="4586" max="4586" width="22.140625" style="2" customWidth="1"/>
    <col min="4587" max="4587" width="19" style="2" customWidth="1"/>
    <col min="4588" max="4588" width="21.42578125" style="2" customWidth="1"/>
    <col min="4589" max="4589" width="20.7109375" style="2" customWidth="1"/>
    <col min="4590" max="4590" width="20.140625" style="2" customWidth="1"/>
    <col min="4591" max="4593" width="22" style="2" customWidth="1"/>
    <col min="4594" max="4594" width="16.85546875" style="2" bestFit="1" customWidth="1"/>
    <col min="4595" max="4839" width="9.140625" style="2"/>
    <col min="4840" max="4840" width="47.140625" style="2" customWidth="1"/>
    <col min="4841" max="4841" width="27.140625" style="2" customWidth="1"/>
    <col min="4842" max="4842" width="22.140625" style="2" customWidth="1"/>
    <col min="4843" max="4843" width="19" style="2" customWidth="1"/>
    <col min="4844" max="4844" width="21.42578125" style="2" customWidth="1"/>
    <col min="4845" max="4845" width="20.7109375" style="2" customWidth="1"/>
    <col min="4846" max="4846" width="20.140625" style="2" customWidth="1"/>
    <col min="4847" max="4849" width="22" style="2" customWidth="1"/>
    <col min="4850" max="4850" width="16.85546875" style="2" bestFit="1" customWidth="1"/>
    <col min="4851" max="5095" width="9.140625" style="2"/>
    <col min="5096" max="5096" width="47.140625" style="2" customWidth="1"/>
    <col min="5097" max="5097" width="27.140625" style="2" customWidth="1"/>
    <col min="5098" max="5098" width="22.140625" style="2" customWidth="1"/>
    <col min="5099" max="5099" width="19" style="2" customWidth="1"/>
    <col min="5100" max="5100" width="21.42578125" style="2" customWidth="1"/>
    <col min="5101" max="5101" width="20.7109375" style="2" customWidth="1"/>
    <col min="5102" max="5102" width="20.140625" style="2" customWidth="1"/>
    <col min="5103" max="5105" width="22" style="2" customWidth="1"/>
    <col min="5106" max="5106" width="16.85546875" style="2" bestFit="1" customWidth="1"/>
    <col min="5107" max="5351" width="9.140625" style="2"/>
    <col min="5352" max="5352" width="47.140625" style="2" customWidth="1"/>
    <col min="5353" max="5353" width="27.140625" style="2" customWidth="1"/>
    <col min="5354" max="5354" width="22.140625" style="2" customWidth="1"/>
    <col min="5355" max="5355" width="19" style="2" customWidth="1"/>
    <col min="5356" max="5356" width="21.42578125" style="2" customWidth="1"/>
    <col min="5357" max="5357" width="20.7109375" style="2" customWidth="1"/>
    <col min="5358" max="5358" width="20.140625" style="2" customWidth="1"/>
    <col min="5359" max="5361" width="22" style="2" customWidth="1"/>
    <col min="5362" max="5362" width="16.85546875" style="2" bestFit="1" customWidth="1"/>
    <col min="5363" max="5607" width="9.140625" style="2"/>
    <col min="5608" max="5608" width="47.140625" style="2" customWidth="1"/>
    <col min="5609" max="5609" width="27.140625" style="2" customWidth="1"/>
    <col min="5610" max="5610" width="22.140625" style="2" customWidth="1"/>
    <col min="5611" max="5611" width="19" style="2" customWidth="1"/>
    <col min="5612" max="5612" width="21.42578125" style="2" customWidth="1"/>
    <col min="5613" max="5613" width="20.7109375" style="2" customWidth="1"/>
    <col min="5614" max="5614" width="20.140625" style="2" customWidth="1"/>
    <col min="5615" max="5617" width="22" style="2" customWidth="1"/>
    <col min="5618" max="5618" width="16.85546875" style="2" bestFit="1" customWidth="1"/>
    <col min="5619" max="5863" width="9.140625" style="2"/>
    <col min="5864" max="5864" width="47.140625" style="2" customWidth="1"/>
    <col min="5865" max="5865" width="27.140625" style="2" customWidth="1"/>
    <col min="5866" max="5866" width="22.140625" style="2" customWidth="1"/>
    <col min="5867" max="5867" width="19" style="2" customWidth="1"/>
    <col min="5868" max="5868" width="21.42578125" style="2" customWidth="1"/>
    <col min="5869" max="5869" width="20.7109375" style="2" customWidth="1"/>
    <col min="5870" max="5870" width="20.140625" style="2" customWidth="1"/>
    <col min="5871" max="5873" width="22" style="2" customWidth="1"/>
    <col min="5874" max="5874" width="16.85546875" style="2" bestFit="1" customWidth="1"/>
    <col min="5875" max="6119" width="9.140625" style="2"/>
    <col min="6120" max="6120" width="47.140625" style="2" customWidth="1"/>
    <col min="6121" max="6121" width="27.140625" style="2" customWidth="1"/>
    <col min="6122" max="6122" width="22.140625" style="2" customWidth="1"/>
    <col min="6123" max="6123" width="19" style="2" customWidth="1"/>
    <col min="6124" max="6124" width="21.42578125" style="2" customWidth="1"/>
    <col min="6125" max="6125" width="20.7109375" style="2" customWidth="1"/>
    <col min="6126" max="6126" width="20.140625" style="2" customWidth="1"/>
    <col min="6127" max="6129" width="22" style="2" customWidth="1"/>
    <col min="6130" max="6130" width="16.85546875" style="2" bestFit="1" customWidth="1"/>
    <col min="6131" max="6375" width="9.140625" style="2"/>
    <col min="6376" max="6376" width="47.140625" style="2" customWidth="1"/>
    <col min="6377" max="6377" width="27.140625" style="2" customWidth="1"/>
    <col min="6378" max="6378" width="22.140625" style="2" customWidth="1"/>
    <col min="6379" max="6379" width="19" style="2" customWidth="1"/>
    <col min="6380" max="6380" width="21.42578125" style="2" customWidth="1"/>
    <col min="6381" max="6381" width="20.7109375" style="2" customWidth="1"/>
    <col min="6382" max="6382" width="20.140625" style="2" customWidth="1"/>
    <col min="6383" max="6385" width="22" style="2" customWidth="1"/>
    <col min="6386" max="6386" width="16.85546875" style="2" bestFit="1" customWidth="1"/>
    <col min="6387" max="6631" width="9.140625" style="2"/>
    <col min="6632" max="6632" width="47.140625" style="2" customWidth="1"/>
    <col min="6633" max="6633" width="27.140625" style="2" customWidth="1"/>
    <col min="6634" max="6634" width="22.140625" style="2" customWidth="1"/>
    <col min="6635" max="6635" width="19" style="2" customWidth="1"/>
    <col min="6636" max="6636" width="21.42578125" style="2" customWidth="1"/>
    <col min="6637" max="6637" width="20.7109375" style="2" customWidth="1"/>
    <col min="6638" max="6638" width="20.140625" style="2" customWidth="1"/>
    <col min="6639" max="6641" width="22" style="2" customWidth="1"/>
    <col min="6642" max="6642" width="16.85546875" style="2" bestFit="1" customWidth="1"/>
    <col min="6643" max="6887" width="9.140625" style="2"/>
    <col min="6888" max="6888" width="47.140625" style="2" customWidth="1"/>
    <col min="6889" max="6889" width="27.140625" style="2" customWidth="1"/>
    <col min="6890" max="6890" width="22.140625" style="2" customWidth="1"/>
    <col min="6891" max="6891" width="19" style="2" customWidth="1"/>
    <col min="6892" max="6892" width="21.42578125" style="2" customWidth="1"/>
    <col min="6893" max="6893" width="20.7109375" style="2" customWidth="1"/>
    <col min="6894" max="6894" width="20.140625" style="2" customWidth="1"/>
    <col min="6895" max="6897" width="22" style="2" customWidth="1"/>
    <col min="6898" max="6898" width="16.85546875" style="2" bestFit="1" customWidth="1"/>
    <col min="6899" max="7143" width="9.140625" style="2"/>
    <col min="7144" max="7144" width="47.140625" style="2" customWidth="1"/>
    <col min="7145" max="7145" width="27.140625" style="2" customWidth="1"/>
    <col min="7146" max="7146" width="22.140625" style="2" customWidth="1"/>
    <col min="7147" max="7147" width="19" style="2" customWidth="1"/>
    <col min="7148" max="7148" width="21.42578125" style="2" customWidth="1"/>
    <col min="7149" max="7149" width="20.7109375" style="2" customWidth="1"/>
    <col min="7150" max="7150" width="20.140625" style="2" customWidth="1"/>
    <col min="7151" max="7153" width="22" style="2" customWidth="1"/>
    <col min="7154" max="7154" width="16.85546875" style="2" bestFit="1" customWidth="1"/>
    <col min="7155" max="7399" width="9.140625" style="2"/>
    <col min="7400" max="7400" width="47.140625" style="2" customWidth="1"/>
    <col min="7401" max="7401" width="27.140625" style="2" customWidth="1"/>
    <col min="7402" max="7402" width="22.140625" style="2" customWidth="1"/>
    <col min="7403" max="7403" width="19" style="2" customWidth="1"/>
    <col min="7404" max="7404" width="21.42578125" style="2" customWidth="1"/>
    <col min="7405" max="7405" width="20.7109375" style="2" customWidth="1"/>
    <col min="7406" max="7406" width="20.140625" style="2" customWidth="1"/>
    <col min="7407" max="7409" width="22" style="2" customWidth="1"/>
    <col min="7410" max="7410" width="16.85546875" style="2" bestFit="1" customWidth="1"/>
    <col min="7411" max="7655" width="9.140625" style="2"/>
    <col min="7656" max="7656" width="47.140625" style="2" customWidth="1"/>
    <col min="7657" max="7657" width="27.140625" style="2" customWidth="1"/>
    <col min="7658" max="7658" width="22.140625" style="2" customWidth="1"/>
    <col min="7659" max="7659" width="19" style="2" customWidth="1"/>
    <col min="7660" max="7660" width="21.42578125" style="2" customWidth="1"/>
    <col min="7661" max="7661" width="20.7109375" style="2" customWidth="1"/>
    <col min="7662" max="7662" width="20.140625" style="2" customWidth="1"/>
    <col min="7663" max="7665" width="22" style="2" customWidth="1"/>
    <col min="7666" max="7666" width="16.85546875" style="2" bestFit="1" customWidth="1"/>
    <col min="7667" max="7911" width="9.140625" style="2"/>
    <col min="7912" max="7912" width="47.140625" style="2" customWidth="1"/>
    <col min="7913" max="7913" width="27.140625" style="2" customWidth="1"/>
    <col min="7914" max="7914" width="22.140625" style="2" customWidth="1"/>
    <col min="7915" max="7915" width="19" style="2" customWidth="1"/>
    <col min="7916" max="7916" width="21.42578125" style="2" customWidth="1"/>
    <col min="7917" max="7917" width="20.7109375" style="2" customWidth="1"/>
    <col min="7918" max="7918" width="20.140625" style="2" customWidth="1"/>
    <col min="7919" max="7921" width="22" style="2" customWidth="1"/>
    <col min="7922" max="7922" width="16.85546875" style="2" bestFit="1" customWidth="1"/>
    <col min="7923" max="8167" width="9.140625" style="2"/>
    <col min="8168" max="8168" width="47.140625" style="2" customWidth="1"/>
    <col min="8169" max="8169" width="27.140625" style="2" customWidth="1"/>
    <col min="8170" max="8170" width="22.140625" style="2" customWidth="1"/>
    <col min="8171" max="8171" width="19" style="2" customWidth="1"/>
    <col min="8172" max="8172" width="21.42578125" style="2" customWidth="1"/>
    <col min="8173" max="8173" width="20.7109375" style="2" customWidth="1"/>
    <col min="8174" max="8174" width="20.140625" style="2" customWidth="1"/>
    <col min="8175" max="8177" width="22" style="2" customWidth="1"/>
    <col min="8178" max="8178" width="16.85546875" style="2" bestFit="1" customWidth="1"/>
    <col min="8179" max="8423" width="9.140625" style="2"/>
    <col min="8424" max="8424" width="47.140625" style="2" customWidth="1"/>
    <col min="8425" max="8425" width="27.140625" style="2" customWidth="1"/>
    <col min="8426" max="8426" width="22.140625" style="2" customWidth="1"/>
    <col min="8427" max="8427" width="19" style="2" customWidth="1"/>
    <col min="8428" max="8428" width="21.42578125" style="2" customWidth="1"/>
    <col min="8429" max="8429" width="20.7109375" style="2" customWidth="1"/>
    <col min="8430" max="8430" width="20.140625" style="2" customWidth="1"/>
    <col min="8431" max="8433" width="22" style="2" customWidth="1"/>
    <col min="8434" max="8434" width="16.85546875" style="2" bestFit="1" customWidth="1"/>
    <col min="8435" max="8679" width="9.140625" style="2"/>
    <col min="8680" max="8680" width="47.140625" style="2" customWidth="1"/>
    <col min="8681" max="8681" width="27.140625" style="2" customWidth="1"/>
    <col min="8682" max="8682" width="22.140625" style="2" customWidth="1"/>
    <col min="8683" max="8683" width="19" style="2" customWidth="1"/>
    <col min="8684" max="8684" width="21.42578125" style="2" customWidth="1"/>
    <col min="8685" max="8685" width="20.7109375" style="2" customWidth="1"/>
    <col min="8686" max="8686" width="20.140625" style="2" customWidth="1"/>
    <col min="8687" max="8689" width="22" style="2" customWidth="1"/>
    <col min="8690" max="8690" width="16.85546875" style="2" bestFit="1" customWidth="1"/>
    <col min="8691" max="8935" width="9.140625" style="2"/>
    <col min="8936" max="8936" width="47.140625" style="2" customWidth="1"/>
    <col min="8937" max="8937" width="27.140625" style="2" customWidth="1"/>
    <col min="8938" max="8938" width="22.140625" style="2" customWidth="1"/>
    <col min="8939" max="8939" width="19" style="2" customWidth="1"/>
    <col min="8940" max="8940" width="21.42578125" style="2" customWidth="1"/>
    <col min="8941" max="8941" width="20.7109375" style="2" customWidth="1"/>
    <col min="8942" max="8942" width="20.140625" style="2" customWidth="1"/>
    <col min="8943" max="8945" width="22" style="2" customWidth="1"/>
    <col min="8946" max="8946" width="16.85546875" style="2" bestFit="1" customWidth="1"/>
    <col min="8947" max="9191" width="9.140625" style="2"/>
    <col min="9192" max="9192" width="47.140625" style="2" customWidth="1"/>
    <col min="9193" max="9193" width="27.140625" style="2" customWidth="1"/>
    <col min="9194" max="9194" width="22.140625" style="2" customWidth="1"/>
    <col min="9195" max="9195" width="19" style="2" customWidth="1"/>
    <col min="9196" max="9196" width="21.42578125" style="2" customWidth="1"/>
    <col min="9197" max="9197" width="20.7109375" style="2" customWidth="1"/>
    <col min="9198" max="9198" width="20.140625" style="2" customWidth="1"/>
    <col min="9199" max="9201" width="22" style="2" customWidth="1"/>
    <col min="9202" max="9202" width="16.85546875" style="2" bestFit="1" customWidth="1"/>
    <col min="9203" max="9447" width="9.140625" style="2"/>
    <col min="9448" max="9448" width="47.140625" style="2" customWidth="1"/>
    <col min="9449" max="9449" width="27.140625" style="2" customWidth="1"/>
    <col min="9450" max="9450" width="22.140625" style="2" customWidth="1"/>
    <col min="9451" max="9451" width="19" style="2" customWidth="1"/>
    <col min="9452" max="9452" width="21.42578125" style="2" customWidth="1"/>
    <col min="9453" max="9453" width="20.7109375" style="2" customWidth="1"/>
    <col min="9454" max="9454" width="20.140625" style="2" customWidth="1"/>
    <col min="9455" max="9457" width="22" style="2" customWidth="1"/>
    <col min="9458" max="9458" width="16.85546875" style="2" bestFit="1" customWidth="1"/>
    <col min="9459" max="9703" width="9.140625" style="2"/>
    <col min="9704" max="9704" width="47.140625" style="2" customWidth="1"/>
    <col min="9705" max="9705" width="27.140625" style="2" customWidth="1"/>
    <col min="9706" max="9706" width="22.140625" style="2" customWidth="1"/>
    <col min="9707" max="9707" width="19" style="2" customWidth="1"/>
    <col min="9708" max="9708" width="21.42578125" style="2" customWidth="1"/>
    <col min="9709" max="9709" width="20.7109375" style="2" customWidth="1"/>
    <col min="9710" max="9710" width="20.140625" style="2" customWidth="1"/>
    <col min="9711" max="9713" width="22" style="2" customWidth="1"/>
    <col min="9714" max="9714" width="16.85546875" style="2" bestFit="1" customWidth="1"/>
    <col min="9715" max="9959" width="9.140625" style="2"/>
    <col min="9960" max="9960" width="47.140625" style="2" customWidth="1"/>
    <col min="9961" max="9961" width="27.140625" style="2" customWidth="1"/>
    <col min="9962" max="9962" width="22.140625" style="2" customWidth="1"/>
    <col min="9963" max="9963" width="19" style="2" customWidth="1"/>
    <col min="9964" max="9964" width="21.42578125" style="2" customWidth="1"/>
    <col min="9965" max="9965" width="20.7109375" style="2" customWidth="1"/>
    <col min="9966" max="9966" width="20.140625" style="2" customWidth="1"/>
    <col min="9967" max="9969" width="22" style="2" customWidth="1"/>
    <col min="9970" max="9970" width="16.85546875" style="2" bestFit="1" customWidth="1"/>
    <col min="9971" max="10215" width="9.140625" style="2"/>
    <col min="10216" max="10216" width="47.140625" style="2" customWidth="1"/>
    <col min="10217" max="10217" width="27.140625" style="2" customWidth="1"/>
    <col min="10218" max="10218" width="22.140625" style="2" customWidth="1"/>
    <col min="10219" max="10219" width="19" style="2" customWidth="1"/>
    <col min="10220" max="10220" width="21.42578125" style="2" customWidth="1"/>
    <col min="10221" max="10221" width="20.7109375" style="2" customWidth="1"/>
    <col min="10222" max="10222" width="20.140625" style="2" customWidth="1"/>
    <col min="10223" max="10225" width="22" style="2" customWidth="1"/>
    <col min="10226" max="10226" width="16.85546875" style="2" bestFit="1" customWidth="1"/>
    <col min="10227" max="10471" width="9.140625" style="2"/>
    <col min="10472" max="10472" width="47.140625" style="2" customWidth="1"/>
    <col min="10473" max="10473" width="27.140625" style="2" customWidth="1"/>
    <col min="10474" max="10474" width="22.140625" style="2" customWidth="1"/>
    <col min="10475" max="10475" width="19" style="2" customWidth="1"/>
    <col min="10476" max="10476" width="21.42578125" style="2" customWidth="1"/>
    <col min="10477" max="10477" width="20.7109375" style="2" customWidth="1"/>
    <col min="10478" max="10478" width="20.140625" style="2" customWidth="1"/>
    <col min="10479" max="10481" width="22" style="2" customWidth="1"/>
    <col min="10482" max="10482" width="16.85546875" style="2" bestFit="1" customWidth="1"/>
    <col min="10483" max="10727" width="9.140625" style="2"/>
    <col min="10728" max="10728" width="47.140625" style="2" customWidth="1"/>
    <col min="10729" max="10729" width="27.140625" style="2" customWidth="1"/>
    <col min="10730" max="10730" width="22.140625" style="2" customWidth="1"/>
    <col min="10731" max="10731" width="19" style="2" customWidth="1"/>
    <col min="10732" max="10732" width="21.42578125" style="2" customWidth="1"/>
    <col min="10733" max="10733" width="20.7109375" style="2" customWidth="1"/>
    <col min="10734" max="10734" width="20.140625" style="2" customWidth="1"/>
    <col min="10735" max="10737" width="22" style="2" customWidth="1"/>
    <col min="10738" max="10738" width="16.85546875" style="2" bestFit="1" customWidth="1"/>
    <col min="10739" max="10983" width="9.140625" style="2"/>
    <col min="10984" max="10984" width="47.140625" style="2" customWidth="1"/>
    <col min="10985" max="10985" width="27.140625" style="2" customWidth="1"/>
    <col min="10986" max="10986" width="22.140625" style="2" customWidth="1"/>
    <col min="10987" max="10987" width="19" style="2" customWidth="1"/>
    <col min="10988" max="10988" width="21.42578125" style="2" customWidth="1"/>
    <col min="10989" max="10989" width="20.7109375" style="2" customWidth="1"/>
    <col min="10990" max="10990" width="20.140625" style="2" customWidth="1"/>
    <col min="10991" max="10993" width="22" style="2" customWidth="1"/>
    <col min="10994" max="10994" width="16.85546875" style="2" bestFit="1" customWidth="1"/>
    <col min="10995" max="11239" width="9.140625" style="2"/>
    <col min="11240" max="11240" width="47.140625" style="2" customWidth="1"/>
    <col min="11241" max="11241" width="27.140625" style="2" customWidth="1"/>
    <col min="11242" max="11242" width="22.140625" style="2" customWidth="1"/>
    <col min="11243" max="11243" width="19" style="2" customWidth="1"/>
    <col min="11244" max="11244" width="21.42578125" style="2" customWidth="1"/>
    <col min="11245" max="11245" width="20.7109375" style="2" customWidth="1"/>
    <col min="11246" max="11246" width="20.140625" style="2" customWidth="1"/>
    <col min="11247" max="11249" width="22" style="2" customWidth="1"/>
    <col min="11250" max="11250" width="16.85546875" style="2" bestFit="1" customWidth="1"/>
    <col min="11251" max="11495" width="9.140625" style="2"/>
    <col min="11496" max="11496" width="47.140625" style="2" customWidth="1"/>
    <col min="11497" max="11497" width="27.140625" style="2" customWidth="1"/>
    <col min="11498" max="11498" width="22.140625" style="2" customWidth="1"/>
    <col min="11499" max="11499" width="19" style="2" customWidth="1"/>
    <col min="11500" max="11500" width="21.42578125" style="2" customWidth="1"/>
    <col min="11501" max="11501" width="20.7109375" style="2" customWidth="1"/>
    <col min="11502" max="11502" width="20.140625" style="2" customWidth="1"/>
    <col min="11503" max="11505" width="22" style="2" customWidth="1"/>
    <col min="11506" max="11506" width="16.85546875" style="2" bestFit="1" customWidth="1"/>
    <col min="11507" max="11751" width="9.140625" style="2"/>
    <col min="11752" max="11752" width="47.140625" style="2" customWidth="1"/>
    <col min="11753" max="11753" width="27.140625" style="2" customWidth="1"/>
    <col min="11754" max="11754" width="22.140625" style="2" customWidth="1"/>
    <col min="11755" max="11755" width="19" style="2" customWidth="1"/>
    <col min="11756" max="11756" width="21.42578125" style="2" customWidth="1"/>
    <col min="11757" max="11757" width="20.7109375" style="2" customWidth="1"/>
    <col min="11758" max="11758" width="20.140625" style="2" customWidth="1"/>
    <col min="11759" max="11761" width="22" style="2" customWidth="1"/>
    <col min="11762" max="11762" width="16.85546875" style="2" bestFit="1" customWidth="1"/>
    <col min="11763" max="12007" width="9.140625" style="2"/>
    <col min="12008" max="12008" width="47.140625" style="2" customWidth="1"/>
    <col min="12009" max="12009" width="27.140625" style="2" customWidth="1"/>
    <col min="12010" max="12010" width="22.140625" style="2" customWidth="1"/>
    <col min="12011" max="12011" width="19" style="2" customWidth="1"/>
    <col min="12012" max="12012" width="21.42578125" style="2" customWidth="1"/>
    <col min="12013" max="12013" width="20.7109375" style="2" customWidth="1"/>
    <col min="12014" max="12014" width="20.140625" style="2" customWidth="1"/>
    <col min="12015" max="12017" width="22" style="2" customWidth="1"/>
    <col min="12018" max="12018" width="16.85546875" style="2" bestFit="1" customWidth="1"/>
    <col min="12019" max="12263" width="9.140625" style="2"/>
    <col min="12264" max="12264" width="47.140625" style="2" customWidth="1"/>
    <col min="12265" max="12265" width="27.140625" style="2" customWidth="1"/>
    <col min="12266" max="12266" width="22.140625" style="2" customWidth="1"/>
    <col min="12267" max="12267" width="19" style="2" customWidth="1"/>
    <col min="12268" max="12268" width="21.42578125" style="2" customWidth="1"/>
    <col min="12269" max="12269" width="20.7109375" style="2" customWidth="1"/>
    <col min="12270" max="12270" width="20.140625" style="2" customWidth="1"/>
    <col min="12271" max="12273" width="22" style="2" customWidth="1"/>
    <col min="12274" max="12274" width="16.85546875" style="2" bestFit="1" customWidth="1"/>
    <col min="12275" max="12519" width="9.140625" style="2"/>
    <col min="12520" max="12520" width="47.140625" style="2" customWidth="1"/>
    <col min="12521" max="12521" width="27.140625" style="2" customWidth="1"/>
    <col min="12522" max="12522" width="22.140625" style="2" customWidth="1"/>
    <col min="12523" max="12523" width="19" style="2" customWidth="1"/>
    <col min="12524" max="12524" width="21.42578125" style="2" customWidth="1"/>
    <col min="12525" max="12525" width="20.7109375" style="2" customWidth="1"/>
    <col min="12526" max="12526" width="20.140625" style="2" customWidth="1"/>
    <col min="12527" max="12529" width="22" style="2" customWidth="1"/>
    <col min="12530" max="12530" width="16.85546875" style="2" bestFit="1" customWidth="1"/>
    <col min="12531" max="12775" width="9.140625" style="2"/>
    <col min="12776" max="12776" width="47.140625" style="2" customWidth="1"/>
    <col min="12777" max="12777" width="27.140625" style="2" customWidth="1"/>
    <col min="12778" max="12778" width="22.140625" style="2" customWidth="1"/>
    <col min="12779" max="12779" width="19" style="2" customWidth="1"/>
    <col min="12780" max="12780" width="21.42578125" style="2" customWidth="1"/>
    <col min="12781" max="12781" width="20.7109375" style="2" customWidth="1"/>
    <col min="12782" max="12782" width="20.140625" style="2" customWidth="1"/>
    <col min="12783" max="12785" width="22" style="2" customWidth="1"/>
    <col min="12786" max="12786" width="16.85546875" style="2" bestFit="1" customWidth="1"/>
    <col min="12787" max="13031" width="9.140625" style="2"/>
    <col min="13032" max="13032" width="47.140625" style="2" customWidth="1"/>
    <col min="13033" max="13033" width="27.140625" style="2" customWidth="1"/>
    <col min="13034" max="13034" width="22.140625" style="2" customWidth="1"/>
    <col min="13035" max="13035" width="19" style="2" customWidth="1"/>
    <col min="13036" max="13036" width="21.42578125" style="2" customWidth="1"/>
    <col min="13037" max="13037" width="20.7109375" style="2" customWidth="1"/>
    <col min="13038" max="13038" width="20.140625" style="2" customWidth="1"/>
    <col min="13039" max="13041" width="22" style="2" customWidth="1"/>
    <col min="13042" max="13042" width="16.85546875" style="2" bestFit="1" customWidth="1"/>
    <col min="13043" max="13287" width="9.140625" style="2"/>
    <col min="13288" max="13288" width="47.140625" style="2" customWidth="1"/>
    <col min="13289" max="13289" width="27.140625" style="2" customWidth="1"/>
    <col min="13290" max="13290" width="22.140625" style="2" customWidth="1"/>
    <col min="13291" max="13291" width="19" style="2" customWidth="1"/>
    <col min="13292" max="13292" width="21.42578125" style="2" customWidth="1"/>
    <col min="13293" max="13293" width="20.7109375" style="2" customWidth="1"/>
    <col min="13294" max="13294" width="20.140625" style="2" customWidth="1"/>
    <col min="13295" max="13297" width="22" style="2" customWidth="1"/>
    <col min="13298" max="13298" width="16.85546875" style="2" bestFit="1" customWidth="1"/>
    <col min="13299" max="13543" width="9.140625" style="2"/>
    <col min="13544" max="13544" width="47.140625" style="2" customWidth="1"/>
    <col min="13545" max="13545" width="27.140625" style="2" customWidth="1"/>
    <col min="13546" max="13546" width="22.140625" style="2" customWidth="1"/>
    <col min="13547" max="13547" width="19" style="2" customWidth="1"/>
    <col min="13548" max="13548" width="21.42578125" style="2" customWidth="1"/>
    <col min="13549" max="13549" width="20.7109375" style="2" customWidth="1"/>
    <col min="13550" max="13550" width="20.140625" style="2" customWidth="1"/>
    <col min="13551" max="13553" width="22" style="2" customWidth="1"/>
    <col min="13554" max="13554" width="16.85546875" style="2" bestFit="1" customWidth="1"/>
    <col min="13555" max="13799" width="9.140625" style="2"/>
    <col min="13800" max="13800" width="47.140625" style="2" customWidth="1"/>
    <col min="13801" max="13801" width="27.140625" style="2" customWidth="1"/>
    <col min="13802" max="13802" width="22.140625" style="2" customWidth="1"/>
    <col min="13803" max="13803" width="19" style="2" customWidth="1"/>
    <col min="13804" max="13804" width="21.42578125" style="2" customWidth="1"/>
    <col min="13805" max="13805" width="20.7109375" style="2" customWidth="1"/>
    <col min="13806" max="13806" width="20.140625" style="2" customWidth="1"/>
    <col min="13807" max="13809" width="22" style="2" customWidth="1"/>
    <col min="13810" max="13810" width="16.85546875" style="2" bestFit="1" customWidth="1"/>
    <col min="13811" max="14055" width="9.140625" style="2"/>
    <col min="14056" max="14056" width="47.140625" style="2" customWidth="1"/>
    <col min="14057" max="14057" width="27.140625" style="2" customWidth="1"/>
    <col min="14058" max="14058" width="22.140625" style="2" customWidth="1"/>
    <col min="14059" max="14059" width="19" style="2" customWidth="1"/>
    <col min="14060" max="14060" width="21.42578125" style="2" customWidth="1"/>
    <col min="14061" max="14061" width="20.7109375" style="2" customWidth="1"/>
    <col min="14062" max="14062" width="20.140625" style="2" customWidth="1"/>
    <col min="14063" max="14065" width="22" style="2" customWidth="1"/>
    <col min="14066" max="14066" width="16.85546875" style="2" bestFit="1" customWidth="1"/>
    <col min="14067" max="14311" width="9.140625" style="2"/>
    <col min="14312" max="14312" width="47.140625" style="2" customWidth="1"/>
    <col min="14313" max="14313" width="27.140625" style="2" customWidth="1"/>
    <col min="14314" max="14314" width="22.140625" style="2" customWidth="1"/>
    <col min="14315" max="14315" width="19" style="2" customWidth="1"/>
    <col min="14316" max="14316" width="21.42578125" style="2" customWidth="1"/>
    <col min="14317" max="14317" width="20.7109375" style="2" customWidth="1"/>
    <col min="14318" max="14318" width="20.140625" style="2" customWidth="1"/>
    <col min="14319" max="14321" width="22" style="2" customWidth="1"/>
    <col min="14322" max="14322" width="16.85546875" style="2" bestFit="1" customWidth="1"/>
    <col min="14323" max="14567" width="9.140625" style="2"/>
    <col min="14568" max="14568" width="47.140625" style="2" customWidth="1"/>
    <col min="14569" max="14569" width="27.140625" style="2" customWidth="1"/>
    <col min="14570" max="14570" width="22.140625" style="2" customWidth="1"/>
    <col min="14571" max="14571" width="19" style="2" customWidth="1"/>
    <col min="14572" max="14572" width="21.42578125" style="2" customWidth="1"/>
    <col min="14573" max="14573" width="20.7109375" style="2" customWidth="1"/>
    <col min="14574" max="14574" width="20.140625" style="2" customWidth="1"/>
    <col min="14575" max="14577" width="22" style="2" customWidth="1"/>
    <col min="14578" max="14578" width="16.85546875" style="2" bestFit="1" customWidth="1"/>
    <col min="14579" max="14823" width="9.140625" style="2"/>
    <col min="14824" max="14824" width="47.140625" style="2" customWidth="1"/>
    <col min="14825" max="14825" width="27.140625" style="2" customWidth="1"/>
    <col min="14826" max="14826" width="22.140625" style="2" customWidth="1"/>
    <col min="14827" max="14827" width="19" style="2" customWidth="1"/>
    <col min="14828" max="14828" width="21.42578125" style="2" customWidth="1"/>
    <col min="14829" max="14829" width="20.7109375" style="2" customWidth="1"/>
    <col min="14830" max="14830" width="20.140625" style="2" customWidth="1"/>
    <col min="14831" max="14833" width="22" style="2" customWidth="1"/>
    <col min="14834" max="14834" width="16.85546875" style="2" bestFit="1" customWidth="1"/>
    <col min="14835" max="15079" width="9.140625" style="2"/>
    <col min="15080" max="15080" width="47.140625" style="2" customWidth="1"/>
    <col min="15081" max="15081" width="27.140625" style="2" customWidth="1"/>
    <col min="15082" max="15082" width="22.140625" style="2" customWidth="1"/>
    <col min="15083" max="15083" width="19" style="2" customWidth="1"/>
    <col min="15084" max="15084" width="21.42578125" style="2" customWidth="1"/>
    <col min="15085" max="15085" width="20.7109375" style="2" customWidth="1"/>
    <col min="15086" max="15086" width="20.140625" style="2" customWidth="1"/>
    <col min="15087" max="15089" width="22" style="2" customWidth="1"/>
    <col min="15090" max="15090" width="16.85546875" style="2" bestFit="1" customWidth="1"/>
    <col min="15091" max="15335" width="9.140625" style="2"/>
    <col min="15336" max="15336" width="47.140625" style="2" customWidth="1"/>
    <col min="15337" max="15337" width="27.140625" style="2" customWidth="1"/>
    <col min="15338" max="15338" width="22.140625" style="2" customWidth="1"/>
    <col min="15339" max="15339" width="19" style="2" customWidth="1"/>
    <col min="15340" max="15340" width="21.42578125" style="2" customWidth="1"/>
    <col min="15341" max="15341" width="20.7109375" style="2" customWidth="1"/>
    <col min="15342" max="15342" width="20.140625" style="2" customWidth="1"/>
    <col min="15343" max="15345" width="22" style="2" customWidth="1"/>
    <col min="15346" max="15346" width="16.85546875" style="2" bestFit="1" customWidth="1"/>
    <col min="15347" max="15591" width="9.140625" style="2"/>
    <col min="15592" max="15592" width="47.140625" style="2" customWidth="1"/>
    <col min="15593" max="15593" width="27.140625" style="2" customWidth="1"/>
    <col min="15594" max="15594" width="22.140625" style="2" customWidth="1"/>
    <col min="15595" max="15595" width="19" style="2" customWidth="1"/>
    <col min="15596" max="15596" width="21.42578125" style="2" customWidth="1"/>
    <col min="15597" max="15597" width="20.7109375" style="2" customWidth="1"/>
    <col min="15598" max="15598" width="20.140625" style="2" customWidth="1"/>
    <col min="15599" max="15601" width="22" style="2" customWidth="1"/>
    <col min="15602" max="15602" width="16.85546875" style="2" bestFit="1" customWidth="1"/>
    <col min="15603" max="15847" width="9.140625" style="2"/>
    <col min="15848" max="15848" width="47.140625" style="2" customWidth="1"/>
    <col min="15849" max="15849" width="27.140625" style="2" customWidth="1"/>
    <col min="15850" max="15850" width="22.140625" style="2" customWidth="1"/>
    <col min="15851" max="15851" width="19" style="2" customWidth="1"/>
    <col min="15852" max="15852" width="21.42578125" style="2" customWidth="1"/>
    <col min="15853" max="15853" width="20.7109375" style="2" customWidth="1"/>
    <col min="15854" max="15854" width="20.140625" style="2" customWidth="1"/>
    <col min="15855" max="15857" width="22" style="2" customWidth="1"/>
    <col min="15858" max="15858" width="16.85546875" style="2" bestFit="1" customWidth="1"/>
    <col min="15859" max="16103" width="9.140625" style="2"/>
    <col min="16104" max="16104" width="47.140625" style="2" customWidth="1"/>
    <col min="16105" max="16105" width="27.140625" style="2" customWidth="1"/>
    <col min="16106" max="16106" width="22.140625" style="2" customWidth="1"/>
    <col min="16107" max="16107" width="19" style="2" customWidth="1"/>
    <col min="16108" max="16108" width="21.42578125" style="2" customWidth="1"/>
    <col min="16109" max="16109" width="20.7109375" style="2" customWidth="1"/>
    <col min="16110" max="16110" width="20.140625" style="2" customWidth="1"/>
    <col min="16111" max="16113" width="22" style="2" customWidth="1"/>
    <col min="16114" max="16114" width="16.85546875" style="2" bestFit="1" customWidth="1"/>
    <col min="16115" max="16384" width="9.140625" style="2"/>
  </cols>
  <sheetData>
    <row r="1" spans="1:6" ht="29.45" customHeight="1">
      <c r="D1" s="59" t="s">
        <v>67</v>
      </c>
      <c r="E1" s="59"/>
      <c r="F1" s="59"/>
    </row>
    <row r="2" spans="1:6" ht="25.15" customHeight="1">
      <c r="D2" s="59"/>
      <c r="E2" s="59"/>
      <c r="F2" s="59"/>
    </row>
    <row r="3" spans="1:6" ht="21.6" customHeight="1">
      <c r="D3" s="59"/>
      <c r="E3" s="59"/>
      <c r="F3" s="59"/>
    </row>
    <row r="4" spans="1:6" ht="24.6" customHeight="1">
      <c r="D4" s="59"/>
      <c r="E4" s="59"/>
      <c r="F4" s="59"/>
    </row>
    <row r="5" spans="1:6" ht="28.15" customHeight="1">
      <c r="D5" s="59"/>
      <c r="E5" s="59"/>
      <c r="F5" s="59"/>
    </row>
    <row r="6" spans="1:6" ht="15.75" customHeight="1">
      <c r="D6" s="59"/>
      <c r="E6" s="59"/>
      <c r="F6" s="59"/>
    </row>
    <row r="7" spans="1:6" ht="15.75" customHeight="1">
      <c r="D7" s="59"/>
      <c r="E7" s="59"/>
      <c r="F7" s="59"/>
    </row>
    <row r="8" spans="1:6" ht="15.75" customHeight="1">
      <c r="D8" s="61"/>
      <c r="E8" s="61"/>
      <c r="F8" s="61"/>
    </row>
    <row r="9" spans="1:6" ht="19.5" customHeight="1">
      <c r="A9" s="62" t="s">
        <v>20</v>
      </c>
      <c r="B9" s="62"/>
      <c r="C9" s="62"/>
      <c r="D9" s="62"/>
      <c r="E9" s="62"/>
    </row>
    <row r="10" spans="1:6" ht="20.25" customHeight="1">
      <c r="D10" s="63"/>
      <c r="E10" s="63"/>
    </row>
    <row r="11" spans="1:6" s="5" customFormat="1" ht="30.75" customHeight="1">
      <c r="A11" s="37" t="s">
        <v>0</v>
      </c>
      <c r="B11" s="38" t="s">
        <v>21</v>
      </c>
      <c r="C11" s="37" t="s">
        <v>1</v>
      </c>
      <c r="D11" s="37" t="s">
        <v>2</v>
      </c>
      <c r="E11" s="37" t="s">
        <v>3</v>
      </c>
      <c r="F11" s="37" t="s">
        <v>39</v>
      </c>
    </row>
    <row r="12" spans="1:6" s="5" customFormat="1" ht="23.25" customHeight="1">
      <c r="A12" s="51" t="s">
        <v>22</v>
      </c>
      <c r="B12" s="51"/>
      <c r="C12" s="51"/>
      <c r="D12" s="51"/>
      <c r="E12" s="51"/>
      <c r="F12" s="37"/>
    </row>
    <row r="13" spans="1:6" s="5" customFormat="1" ht="18" customHeight="1">
      <c r="A13" s="51" t="s">
        <v>4</v>
      </c>
      <c r="B13" s="51"/>
      <c r="C13" s="51"/>
      <c r="D13" s="51"/>
      <c r="E13" s="51"/>
      <c r="F13" s="37"/>
    </row>
    <row r="14" spans="1:6" s="5" customFormat="1" ht="18.75" customHeight="1">
      <c r="A14" s="52" t="s">
        <v>5</v>
      </c>
      <c r="B14" s="53" t="s">
        <v>23</v>
      </c>
      <c r="C14" s="37" t="s">
        <v>6</v>
      </c>
      <c r="D14" s="46">
        <f>D15+D16+D17</f>
        <v>2389146.1</v>
      </c>
      <c r="E14" s="46">
        <f>E15+E16+E17</f>
        <v>2392111.1999999997</v>
      </c>
      <c r="F14" s="46">
        <f>F15+F16+F17</f>
        <v>2393214.2000000002</v>
      </c>
    </row>
    <row r="15" spans="1:6" ht="21.75" customHeight="1">
      <c r="A15" s="52"/>
      <c r="B15" s="53"/>
      <c r="C15" s="37" t="s">
        <v>7</v>
      </c>
      <c r="D15" s="14">
        <f>D24+D25</f>
        <v>776631.5</v>
      </c>
      <c r="E15" s="14">
        <f t="shared" ref="E15:F15" si="0">E24+E25</f>
        <v>768155.5</v>
      </c>
      <c r="F15" s="14">
        <f t="shared" si="0"/>
        <v>768155.5</v>
      </c>
    </row>
    <row r="16" spans="1:6">
      <c r="A16" s="52"/>
      <c r="B16" s="53"/>
      <c r="C16" s="37" t="s">
        <v>8</v>
      </c>
      <c r="D16" s="14">
        <f>D20+D21+D22+D23</f>
        <v>1547467.5</v>
      </c>
      <c r="E16" s="14">
        <f t="shared" ref="E16:F16" si="1">E20+E21+E22+E23</f>
        <v>1558908.5999999999</v>
      </c>
      <c r="F16" s="14">
        <f t="shared" si="1"/>
        <v>1560011.6</v>
      </c>
    </row>
    <row r="17" spans="1:6" ht="31.5">
      <c r="A17" s="52"/>
      <c r="B17" s="53"/>
      <c r="C17" s="37" t="s">
        <v>9</v>
      </c>
      <c r="D17" s="14">
        <f>D19</f>
        <v>65047.1</v>
      </c>
      <c r="E17" s="14">
        <f t="shared" ref="E17:F17" si="2">E19</f>
        <v>65047.1</v>
      </c>
      <c r="F17" s="14">
        <f t="shared" si="2"/>
        <v>65047.1</v>
      </c>
    </row>
    <row r="18" spans="1:6">
      <c r="A18" s="39" t="s">
        <v>10</v>
      </c>
      <c r="B18" s="53"/>
      <c r="C18" s="37"/>
      <c r="D18" s="4"/>
      <c r="E18" s="4"/>
      <c r="F18" s="4"/>
    </row>
    <row r="19" spans="1:6" ht="117" customHeight="1">
      <c r="A19" s="39" t="s">
        <v>49</v>
      </c>
      <c r="B19" s="53"/>
      <c r="C19" s="18" t="s">
        <v>9</v>
      </c>
      <c r="D19" s="4">
        <v>65047.1</v>
      </c>
      <c r="E19" s="4">
        <v>65047.1</v>
      </c>
      <c r="F19" s="4">
        <v>65047.1</v>
      </c>
    </row>
    <row r="20" spans="1:6" ht="72" customHeight="1">
      <c r="A20" s="39" t="s">
        <v>50</v>
      </c>
      <c r="B20" s="53"/>
      <c r="C20" s="18" t="s">
        <v>8</v>
      </c>
      <c r="D20" s="4">
        <v>714939.9</v>
      </c>
      <c r="E20" s="4">
        <v>715417.59999999998</v>
      </c>
      <c r="F20" s="4">
        <v>715914.4</v>
      </c>
    </row>
    <row r="21" spans="1:6" ht="85.9" customHeight="1">
      <c r="A21" s="39" t="s">
        <v>51</v>
      </c>
      <c r="B21" s="53"/>
      <c r="C21" s="18" t="s">
        <v>8</v>
      </c>
      <c r="D21" s="4">
        <v>790443.8</v>
      </c>
      <c r="E21" s="4">
        <v>801397.7</v>
      </c>
      <c r="F21" s="4">
        <v>801994.1</v>
      </c>
    </row>
    <row r="22" spans="1:6" ht="99.6" customHeight="1">
      <c r="A22" s="39" t="s">
        <v>52</v>
      </c>
      <c r="B22" s="53"/>
      <c r="C22" s="18" t="s">
        <v>8</v>
      </c>
      <c r="D22" s="4">
        <v>41129.9</v>
      </c>
      <c r="E22" s="4">
        <v>41133.699999999997</v>
      </c>
      <c r="F22" s="4">
        <v>41137.599999999999</v>
      </c>
    </row>
    <row r="23" spans="1:6" ht="87.6" customHeight="1">
      <c r="A23" s="39" t="s">
        <v>53</v>
      </c>
      <c r="B23" s="53"/>
      <c r="C23" s="18" t="s">
        <v>8</v>
      </c>
      <c r="D23" s="4">
        <v>953.9</v>
      </c>
      <c r="E23" s="4">
        <v>959.6</v>
      </c>
      <c r="F23" s="4">
        <v>965.5</v>
      </c>
    </row>
    <row r="24" spans="1:6" ht="37.15" customHeight="1">
      <c r="A24" s="39" t="s">
        <v>54</v>
      </c>
      <c r="B24" s="53"/>
      <c r="C24" s="18" t="s">
        <v>7</v>
      </c>
      <c r="D24" s="4">
        <v>776631.5</v>
      </c>
      <c r="E24" s="4">
        <v>751655.5</v>
      </c>
      <c r="F24" s="4">
        <v>751655.5</v>
      </c>
    </row>
    <row r="25" spans="1:6" ht="67.900000000000006" customHeight="1">
      <c r="A25" s="39" t="s">
        <v>55</v>
      </c>
      <c r="B25" s="53"/>
      <c r="C25" s="37" t="str">
        <f>C15</f>
        <v>местный бюджет</v>
      </c>
      <c r="D25" s="14">
        <v>0</v>
      </c>
      <c r="E25" s="6">
        <v>16500</v>
      </c>
      <c r="F25" s="6">
        <v>16500</v>
      </c>
    </row>
    <row r="26" spans="1:6" ht="23.25" customHeight="1">
      <c r="A26" s="51" t="s">
        <v>11</v>
      </c>
      <c r="B26" s="53"/>
      <c r="C26" s="37" t="s">
        <v>6</v>
      </c>
      <c r="D26" s="46">
        <f>D27+D28</f>
        <v>120308.351</v>
      </c>
      <c r="E26" s="46">
        <f t="shared" ref="E26:F26" si="3">E27+E28</f>
        <v>55288.3</v>
      </c>
      <c r="F26" s="46">
        <f t="shared" si="3"/>
        <v>55455.1</v>
      </c>
    </row>
    <row r="27" spans="1:6" ht="23.25" customHeight="1">
      <c r="A27" s="51"/>
      <c r="B27" s="53"/>
      <c r="C27" s="37" t="s">
        <v>7</v>
      </c>
      <c r="D27" s="29">
        <f>D32+D34+D36+D38+D39+D41+D42</f>
        <v>106587.251</v>
      </c>
      <c r="E27" s="9">
        <f t="shared" ref="E27:F27" si="4">E32+E34+E36+E38+E39+E41+E42</f>
        <v>34552.300000000003</v>
      </c>
      <c r="F27" s="9">
        <f t="shared" si="4"/>
        <v>34552.300000000003</v>
      </c>
    </row>
    <row r="28" spans="1:6" ht="25.5" customHeight="1">
      <c r="A28" s="51"/>
      <c r="B28" s="53"/>
      <c r="C28" s="37" t="s">
        <v>8</v>
      </c>
      <c r="D28" s="29">
        <f>D31+D33+D35+D37+D40</f>
        <v>13721.099999999999</v>
      </c>
      <c r="E28" s="9">
        <f t="shared" ref="E28:F28" si="5">E31+E33+E35+E37+E40</f>
        <v>20736</v>
      </c>
      <c r="F28" s="9">
        <f t="shared" si="5"/>
        <v>20902.799999999996</v>
      </c>
    </row>
    <row r="29" spans="1:6" ht="25.5" customHeight="1">
      <c r="A29" s="51"/>
      <c r="B29" s="53"/>
      <c r="C29" s="37" t="s">
        <v>9</v>
      </c>
      <c r="D29" s="29">
        <v>0</v>
      </c>
      <c r="E29" s="4">
        <v>0</v>
      </c>
      <c r="F29" s="4">
        <v>0</v>
      </c>
    </row>
    <row r="30" spans="1:6" ht="17.25" customHeight="1">
      <c r="A30" s="39" t="s">
        <v>10</v>
      </c>
      <c r="B30" s="53"/>
      <c r="C30" s="37"/>
      <c r="D30" s="4"/>
      <c r="E30" s="4">
        <v>0</v>
      </c>
      <c r="F30" s="4">
        <v>0</v>
      </c>
    </row>
    <row r="31" spans="1:6" ht="93.6" customHeight="1">
      <c r="A31" s="47" t="s">
        <v>51</v>
      </c>
      <c r="B31" s="53"/>
      <c r="C31" s="37" t="s">
        <v>8</v>
      </c>
      <c r="D31" s="19">
        <v>10380.299999999999</v>
      </c>
      <c r="E31" s="19">
        <v>0</v>
      </c>
      <c r="F31" s="19">
        <v>0</v>
      </c>
    </row>
    <row r="32" spans="1:6" ht="63" customHeight="1">
      <c r="A32" s="64" t="s">
        <v>56</v>
      </c>
      <c r="B32" s="53"/>
      <c r="C32" s="37" t="s">
        <v>7</v>
      </c>
      <c r="D32" s="19">
        <v>37</v>
      </c>
      <c r="E32" s="19">
        <v>37</v>
      </c>
      <c r="F32" s="19">
        <v>37</v>
      </c>
    </row>
    <row r="33" spans="1:6" ht="21.6" customHeight="1">
      <c r="A33" s="65"/>
      <c r="B33" s="53"/>
      <c r="C33" s="37" t="s">
        <v>8</v>
      </c>
      <c r="D33" s="19">
        <v>697.6</v>
      </c>
      <c r="E33" s="19">
        <v>697.6</v>
      </c>
      <c r="F33" s="19">
        <v>697.6</v>
      </c>
    </row>
    <row r="34" spans="1:6" ht="31.5" customHeight="1">
      <c r="A34" s="64" t="s">
        <v>57</v>
      </c>
      <c r="B34" s="53"/>
      <c r="C34" s="37" t="s">
        <v>7</v>
      </c>
      <c r="D34" s="19">
        <v>0</v>
      </c>
      <c r="E34" s="19">
        <v>3000</v>
      </c>
      <c r="F34" s="19">
        <v>3000</v>
      </c>
    </row>
    <row r="35" spans="1:6" ht="24.6" customHeight="1">
      <c r="A35" s="65"/>
      <c r="B35" s="53"/>
      <c r="C35" s="37" t="s">
        <v>8</v>
      </c>
      <c r="D35" s="19">
        <v>0</v>
      </c>
      <c r="E35" s="19">
        <v>17271.900000000001</v>
      </c>
      <c r="F35" s="19">
        <v>17362.599999999999</v>
      </c>
    </row>
    <row r="36" spans="1:6" ht="31.5" customHeight="1">
      <c r="A36" s="66" t="s">
        <v>58</v>
      </c>
      <c r="B36" s="53"/>
      <c r="C36" s="37" t="s">
        <v>7</v>
      </c>
      <c r="D36" s="19">
        <f>88.55+21.45</f>
        <v>110</v>
      </c>
      <c r="E36" s="19">
        <v>110</v>
      </c>
      <c r="F36" s="19">
        <v>110</v>
      </c>
    </row>
    <row r="37" spans="1:6">
      <c r="A37" s="67"/>
      <c r="B37" s="53"/>
      <c r="C37" s="37" t="s">
        <v>8</v>
      </c>
      <c r="D37" s="19">
        <v>910.4</v>
      </c>
      <c r="E37" s="19">
        <v>1033.7</v>
      </c>
      <c r="F37" s="19">
        <v>1109.8</v>
      </c>
    </row>
    <row r="38" spans="1:6" ht="42" customHeight="1">
      <c r="A38" s="48" t="s">
        <v>59</v>
      </c>
      <c r="B38" s="53"/>
      <c r="C38" s="37" t="s">
        <v>7</v>
      </c>
      <c r="D38" s="19">
        <v>87375.12000000001</v>
      </c>
      <c r="E38" s="19">
        <v>31293.3</v>
      </c>
      <c r="F38" s="19">
        <v>31293.3</v>
      </c>
    </row>
    <row r="39" spans="1:6">
      <c r="A39" s="64" t="s">
        <v>60</v>
      </c>
      <c r="B39" s="53"/>
      <c r="C39" s="37" t="s">
        <v>7</v>
      </c>
      <c r="D39" s="19">
        <v>112</v>
      </c>
      <c r="E39" s="19">
        <v>112</v>
      </c>
      <c r="F39" s="19">
        <v>112</v>
      </c>
    </row>
    <row r="40" spans="1:6" ht="85.15" customHeight="1">
      <c r="A40" s="65"/>
      <c r="B40" s="53"/>
      <c r="C40" s="37" t="s">
        <v>8</v>
      </c>
      <c r="D40" s="19">
        <v>1732.8</v>
      </c>
      <c r="E40" s="19">
        <v>1732.8</v>
      </c>
      <c r="F40" s="19">
        <v>1732.8</v>
      </c>
    </row>
    <row r="41" spans="1:6" ht="39.6" customHeight="1">
      <c r="A41" s="48" t="s">
        <v>54</v>
      </c>
      <c r="B41" s="53"/>
      <c r="C41" s="37" t="s">
        <v>7</v>
      </c>
      <c r="D41" s="19">
        <v>17549.830999999998</v>
      </c>
      <c r="E41" s="19">
        <v>0</v>
      </c>
      <c r="F41" s="19">
        <v>0</v>
      </c>
    </row>
    <row r="42" spans="1:6" ht="69" customHeight="1">
      <c r="A42" s="49" t="s">
        <v>48</v>
      </c>
      <c r="B42" s="38" t="s">
        <v>66</v>
      </c>
      <c r="C42" s="37" t="s">
        <v>7</v>
      </c>
      <c r="D42" s="6">
        <v>1403.3</v>
      </c>
      <c r="E42" s="6">
        <v>0</v>
      </c>
      <c r="F42" s="6">
        <v>0</v>
      </c>
    </row>
    <row r="43" spans="1:6" ht="23.25" customHeight="1">
      <c r="A43" s="54" t="s">
        <v>12</v>
      </c>
      <c r="B43" s="53"/>
      <c r="C43" s="37" t="s">
        <v>6</v>
      </c>
      <c r="D43" s="29">
        <f>D44+D45+D46</f>
        <v>164325.90000000002</v>
      </c>
      <c r="E43" s="29">
        <f t="shared" ref="E43:F43" si="6">E44+E45+E46</f>
        <v>163117.40000000002</v>
      </c>
      <c r="F43" s="29">
        <f t="shared" si="6"/>
        <v>158892</v>
      </c>
    </row>
    <row r="44" spans="1:6" ht="22.5" customHeight="1">
      <c r="A44" s="60"/>
      <c r="B44" s="53"/>
      <c r="C44" s="37" t="s">
        <v>7</v>
      </c>
      <c r="D44" s="4">
        <f>D49+D51+D53+D56+D58+D59</f>
        <v>28700.2</v>
      </c>
      <c r="E44" s="4">
        <f t="shared" ref="E44:F44" si="7">E49+E51+E53+E56+E58+E59</f>
        <v>28919.100000000002</v>
      </c>
      <c r="F44" s="4">
        <f t="shared" si="7"/>
        <v>28919.100000000002</v>
      </c>
    </row>
    <row r="45" spans="1:6" ht="25.5" customHeight="1">
      <c r="A45" s="60"/>
      <c r="B45" s="53"/>
      <c r="C45" s="37" t="s">
        <v>8</v>
      </c>
      <c r="D45" s="8">
        <f>D48+D50+D52+D54+D57</f>
        <v>66073.232610000006</v>
      </c>
      <c r="E45" s="9">
        <f t="shared" ref="E45:F45" si="8">E48+E50+E52+E54+E57</f>
        <v>64645.8</v>
      </c>
      <c r="F45" s="9">
        <f t="shared" si="8"/>
        <v>63758.5</v>
      </c>
    </row>
    <row r="46" spans="1:6" ht="25.5" customHeight="1">
      <c r="A46" s="55"/>
      <c r="B46" s="53"/>
      <c r="C46" s="37" t="s">
        <v>9</v>
      </c>
      <c r="D46" s="8">
        <f>D55</f>
        <v>69552.467390000005</v>
      </c>
      <c r="E46" s="9">
        <f t="shared" ref="E46:F46" si="9">E55</f>
        <v>69552.5</v>
      </c>
      <c r="F46" s="9">
        <f t="shared" si="9"/>
        <v>66214.399999999994</v>
      </c>
    </row>
    <row r="47" spans="1:6" ht="18" customHeight="1">
      <c r="A47" s="39" t="s">
        <v>10</v>
      </c>
      <c r="B47" s="53"/>
      <c r="C47" s="37"/>
      <c r="D47" s="6"/>
      <c r="E47" s="6"/>
      <c r="F47" s="6">
        <v>0</v>
      </c>
    </row>
    <row r="48" spans="1:6" ht="171.6" customHeight="1">
      <c r="A48" s="49" t="s">
        <v>47</v>
      </c>
      <c r="B48" s="53"/>
      <c r="C48" s="37" t="s">
        <v>8</v>
      </c>
      <c r="D48" s="6">
        <v>1427.4</v>
      </c>
      <c r="E48" s="6">
        <v>0</v>
      </c>
      <c r="F48" s="6">
        <v>0</v>
      </c>
    </row>
    <row r="49" spans="1:6" ht="63" customHeight="1">
      <c r="A49" s="56" t="s">
        <v>61</v>
      </c>
      <c r="B49" s="53"/>
      <c r="C49" s="37" t="s">
        <v>7</v>
      </c>
      <c r="D49" s="6">
        <v>50</v>
      </c>
      <c r="E49" s="6">
        <v>50</v>
      </c>
      <c r="F49" s="6">
        <v>50</v>
      </c>
    </row>
    <row r="50" spans="1:6" ht="63" customHeight="1">
      <c r="A50" s="58"/>
      <c r="B50" s="53"/>
      <c r="C50" s="37" t="s">
        <v>8</v>
      </c>
      <c r="D50" s="6">
        <v>9603.1</v>
      </c>
      <c r="E50" s="6">
        <v>9603.1</v>
      </c>
      <c r="F50" s="6">
        <v>9603.1</v>
      </c>
    </row>
    <row r="51" spans="1:6" ht="47.25" customHeight="1">
      <c r="A51" s="56" t="s">
        <v>62</v>
      </c>
      <c r="B51" s="53"/>
      <c r="C51" s="37" t="s">
        <v>7</v>
      </c>
      <c r="D51" s="6">
        <v>2043.5</v>
      </c>
      <c r="E51" s="6">
        <v>2043.5</v>
      </c>
      <c r="F51" s="6">
        <v>2043.5</v>
      </c>
    </row>
    <row r="52" spans="1:6" ht="47.25" customHeight="1">
      <c r="A52" s="58"/>
      <c r="B52" s="53"/>
      <c r="C52" s="37" t="s">
        <v>8</v>
      </c>
      <c r="D52" s="6">
        <v>4508.3</v>
      </c>
      <c r="E52" s="6">
        <v>4508.3</v>
      </c>
      <c r="F52" s="6">
        <v>4508.3</v>
      </c>
    </row>
    <row r="53" spans="1:6" ht="47.25" customHeight="1">
      <c r="A53" s="56" t="s">
        <v>63</v>
      </c>
      <c r="B53" s="53"/>
      <c r="C53" s="37" t="s">
        <v>7</v>
      </c>
      <c r="D53" s="6">
        <v>100</v>
      </c>
      <c r="E53" s="6">
        <v>100</v>
      </c>
      <c r="F53" s="6">
        <v>100</v>
      </c>
    </row>
    <row r="54" spans="1:6" ht="47.25" customHeight="1">
      <c r="A54" s="57"/>
      <c r="B54" s="53"/>
      <c r="C54" s="37" t="s">
        <v>8</v>
      </c>
      <c r="D54" s="7">
        <v>18488.632610000001</v>
      </c>
      <c r="E54" s="6">
        <v>18488.599999999999</v>
      </c>
      <c r="F54" s="6">
        <v>17601.3</v>
      </c>
    </row>
    <row r="55" spans="1:6" ht="47.25" customHeight="1">
      <c r="A55" s="58"/>
      <c r="B55" s="53"/>
      <c r="C55" s="37" t="s">
        <v>9</v>
      </c>
      <c r="D55" s="7">
        <v>69552.467390000005</v>
      </c>
      <c r="E55" s="6">
        <v>69552.5</v>
      </c>
      <c r="F55" s="6">
        <v>66214.399999999994</v>
      </c>
    </row>
    <row r="56" spans="1:6">
      <c r="A56" s="56" t="s">
        <v>64</v>
      </c>
      <c r="B56" s="53"/>
      <c r="C56" s="37" t="s">
        <v>7</v>
      </c>
      <c r="D56" s="6">
        <v>4584.6000000000004</v>
      </c>
      <c r="E56" s="6">
        <v>4584.6000000000004</v>
      </c>
      <c r="F56" s="6">
        <v>4584.6000000000004</v>
      </c>
    </row>
    <row r="57" spans="1:6">
      <c r="A57" s="58"/>
      <c r="B57" s="53"/>
      <c r="C57" s="37" t="s">
        <v>8</v>
      </c>
      <c r="D57" s="6">
        <v>32045.8</v>
      </c>
      <c r="E57" s="6">
        <v>32045.8</v>
      </c>
      <c r="F57" s="6">
        <v>32045.8</v>
      </c>
    </row>
    <row r="58" spans="1:6" ht="49.15" customHeight="1">
      <c r="A58" s="49" t="s">
        <v>65</v>
      </c>
      <c r="B58" s="53"/>
      <c r="C58" s="37" t="s">
        <v>7</v>
      </c>
      <c r="D58" s="6">
        <v>2787.2</v>
      </c>
      <c r="E58" s="6">
        <v>4148.3</v>
      </c>
      <c r="F58" s="6">
        <v>4148.3</v>
      </c>
    </row>
    <row r="59" spans="1:6" ht="45" customHeight="1">
      <c r="A59" s="49" t="s">
        <v>54</v>
      </c>
      <c r="B59" s="53"/>
      <c r="C59" s="37" t="s">
        <v>7</v>
      </c>
      <c r="D59" s="6">
        <v>19134.900000000001</v>
      </c>
      <c r="E59" s="6">
        <v>17992.7</v>
      </c>
      <c r="F59" s="6">
        <v>17992.7</v>
      </c>
    </row>
    <row r="60" spans="1:6" ht="38.25" customHeight="1">
      <c r="A60" s="10" t="s">
        <v>13</v>
      </c>
      <c r="B60" s="53"/>
      <c r="C60" s="37" t="s">
        <v>7</v>
      </c>
      <c r="D60" s="4">
        <v>6226</v>
      </c>
      <c r="E60" s="4">
        <v>4891.2</v>
      </c>
      <c r="F60" s="4">
        <v>4891.2</v>
      </c>
    </row>
    <row r="61" spans="1:6" ht="19.5" customHeight="1">
      <c r="A61" s="52" t="s">
        <v>14</v>
      </c>
      <c r="B61" s="53"/>
      <c r="C61" s="37" t="s">
        <v>6</v>
      </c>
      <c r="D61" s="4">
        <f>D62</f>
        <v>36017.1</v>
      </c>
      <c r="E61" s="4">
        <f t="shared" ref="E61:F61" si="10">E62</f>
        <v>32570.7</v>
      </c>
      <c r="F61" s="4">
        <f t="shared" si="10"/>
        <v>32570.7</v>
      </c>
    </row>
    <row r="62" spans="1:6" ht="21" customHeight="1">
      <c r="A62" s="52"/>
      <c r="B62" s="53"/>
      <c r="C62" s="37" t="s">
        <v>7</v>
      </c>
      <c r="D62" s="4">
        <v>36017.1</v>
      </c>
      <c r="E62" s="4">
        <v>32570.7</v>
      </c>
      <c r="F62" s="4">
        <v>32570.7</v>
      </c>
    </row>
    <row r="63" spans="1:6" ht="24.75" customHeight="1">
      <c r="A63" s="52"/>
      <c r="B63" s="53"/>
      <c r="C63" s="37" t="s">
        <v>8</v>
      </c>
      <c r="D63" s="4">
        <v>0</v>
      </c>
      <c r="E63" s="4">
        <v>0</v>
      </c>
      <c r="F63" s="4">
        <v>0</v>
      </c>
    </row>
    <row r="64" spans="1:6" ht="24" customHeight="1">
      <c r="A64" s="52" t="s">
        <v>15</v>
      </c>
      <c r="B64" s="53"/>
      <c r="C64" s="37" t="s">
        <v>6</v>
      </c>
      <c r="D64" s="4">
        <f>D65+D66</f>
        <v>48487.4</v>
      </c>
      <c r="E64" s="4">
        <f t="shared" ref="E64:F64" si="11">E65+E66</f>
        <v>48487.4</v>
      </c>
      <c r="F64" s="4">
        <f t="shared" si="11"/>
        <v>48487.4</v>
      </c>
    </row>
    <row r="65" spans="1:6" ht="21.75" customHeight="1">
      <c r="A65" s="52"/>
      <c r="B65" s="53"/>
      <c r="C65" s="37" t="s">
        <v>7</v>
      </c>
      <c r="D65" s="4">
        <f>D69</f>
        <v>503</v>
      </c>
      <c r="E65" s="4">
        <f t="shared" ref="E65:F65" si="12">E69</f>
        <v>503</v>
      </c>
      <c r="F65" s="4">
        <f t="shared" si="12"/>
        <v>503</v>
      </c>
    </row>
    <row r="66" spans="1:6" ht="22.5" customHeight="1">
      <c r="A66" s="52"/>
      <c r="B66" s="53"/>
      <c r="C66" s="37" t="s">
        <v>8</v>
      </c>
      <c r="D66" s="4">
        <f>D68+D70+D72+D71</f>
        <v>47984.4</v>
      </c>
      <c r="E66" s="4">
        <f t="shared" ref="E66:F66" si="13">E68+E70+E72+E71</f>
        <v>47984.4</v>
      </c>
      <c r="F66" s="4">
        <f t="shared" si="13"/>
        <v>47984.4</v>
      </c>
    </row>
    <row r="67" spans="1:6" ht="18.75" customHeight="1">
      <c r="A67" s="39" t="s">
        <v>10</v>
      </c>
      <c r="B67" s="53"/>
      <c r="C67" s="37"/>
      <c r="D67" s="4">
        <v>0</v>
      </c>
      <c r="E67" s="4">
        <v>0</v>
      </c>
      <c r="F67" s="4">
        <v>0</v>
      </c>
    </row>
    <row r="68" spans="1:6" ht="82.5" customHeight="1">
      <c r="A68" s="39" t="s">
        <v>16</v>
      </c>
      <c r="B68" s="53"/>
      <c r="C68" s="37" t="s">
        <v>8</v>
      </c>
      <c r="D68" s="4">
        <v>21977.8</v>
      </c>
      <c r="E68" s="4">
        <v>21977.8</v>
      </c>
      <c r="F68" s="4">
        <v>21977.8</v>
      </c>
    </row>
    <row r="69" spans="1:6" ht="60.75" customHeight="1">
      <c r="A69" s="52" t="s">
        <v>17</v>
      </c>
      <c r="B69" s="53"/>
      <c r="C69" s="37" t="s">
        <v>7</v>
      </c>
      <c r="D69" s="4">
        <v>503</v>
      </c>
      <c r="E69" s="4">
        <v>503</v>
      </c>
      <c r="F69" s="4">
        <v>503</v>
      </c>
    </row>
    <row r="70" spans="1:6" ht="72" customHeight="1">
      <c r="A70" s="52"/>
      <c r="B70" s="53"/>
      <c r="C70" s="37" t="s">
        <v>8</v>
      </c>
      <c r="D70" s="4">
        <v>1522.8</v>
      </c>
      <c r="E70" s="4">
        <v>1522.8</v>
      </c>
      <c r="F70" s="4">
        <v>1522.8</v>
      </c>
    </row>
    <row r="71" spans="1:6" ht="151.5" customHeight="1">
      <c r="A71" s="39" t="s">
        <v>44</v>
      </c>
      <c r="B71" s="53"/>
      <c r="C71" s="37" t="s">
        <v>8</v>
      </c>
      <c r="D71" s="4">
        <v>2739.4</v>
      </c>
      <c r="E71" s="4">
        <f>D71</f>
        <v>2739.4</v>
      </c>
      <c r="F71" s="4">
        <f>E71</f>
        <v>2739.4</v>
      </c>
    </row>
    <row r="72" spans="1:6" ht="69.75" customHeight="1">
      <c r="A72" s="39" t="s">
        <v>18</v>
      </c>
      <c r="B72" s="53"/>
      <c r="C72" s="37" t="s">
        <v>8</v>
      </c>
      <c r="D72" s="4">
        <v>21744.400000000001</v>
      </c>
      <c r="E72" s="4">
        <v>21744.400000000001</v>
      </c>
      <c r="F72" s="4">
        <v>21744.400000000001</v>
      </c>
    </row>
    <row r="73" spans="1:6" ht="69.75" customHeight="1">
      <c r="A73" s="39" t="s">
        <v>46</v>
      </c>
      <c r="B73" s="53"/>
      <c r="C73" s="37"/>
      <c r="D73" s="4">
        <f>D74+D75</f>
        <v>7195.6</v>
      </c>
      <c r="E73" s="4">
        <f t="shared" ref="E73:F73" si="14">E74+E75</f>
        <v>7093.2999999999956</v>
      </c>
      <c r="F73" s="4">
        <f t="shared" si="14"/>
        <v>7093.2999999999956</v>
      </c>
    </row>
    <row r="74" spans="1:6" ht="69.75" customHeight="1">
      <c r="A74" s="54" t="s">
        <v>45</v>
      </c>
      <c r="B74" s="53"/>
      <c r="C74" s="37" t="s">
        <v>9</v>
      </c>
      <c r="D74" s="7">
        <v>6907.7734600000003</v>
      </c>
      <c r="E74" s="7">
        <v>6809.56783</v>
      </c>
      <c r="F74" s="7">
        <v>6809.56783</v>
      </c>
    </row>
    <row r="75" spans="1:6" ht="69.75" customHeight="1">
      <c r="A75" s="55"/>
      <c r="B75" s="53"/>
      <c r="C75" s="37" t="s">
        <v>8</v>
      </c>
      <c r="D75" s="7">
        <v>287.82654000000002</v>
      </c>
      <c r="E75" s="7">
        <v>283.73216999999568</v>
      </c>
      <c r="F75" s="7">
        <v>283.73216999999568</v>
      </c>
    </row>
    <row r="76" spans="1:6" ht="18.75" customHeight="1">
      <c r="A76" s="39" t="s">
        <v>19</v>
      </c>
      <c r="B76" s="53"/>
      <c r="C76" s="37"/>
      <c r="D76" s="8">
        <f>D77+D78+D79</f>
        <v>2771706.4509999999</v>
      </c>
      <c r="E76" s="8">
        <f t="shared" ref="E76:F76" si="15">E77+E78+E79</f>
        <v>2703559.5</v>
      </c>
      <c r="F76" s="8">
        <f t="shared" si="15"/>
        <v>2700603.9000000004</v>
      </c>
    </row>
    <row r="77" spans="1:6">
      <c r="A77" s="51" t="s">
        <v>10</v>
      </c>
      <c r="B77" s="53"/>
      <c r="C77" s="37" t="s">
        <v>7</v>
      </c>
      <c r="D77" s="8">
        <f>D65+D62+D60+D44+D27+D15</f>
        <v>954665.05099999998</v>
      </c>
      <c r="E77" s="8">
        <f t="shared" ref="E77:F77" si="16">E65+E62+E60+E44+E27+E15</f>
        <v>869591.8</v>
      </c>
      <c r="F77" s="8">
        <f t="shared" si="16"/>
        <v>869591.8</v>
      </c>
    </row>
    <row r="78" spans="1:6">
      <c r="A78" s="51"/>
      <c r="B78" s="53"/>
      <c r="C78" s="37" t="s">
        <v>8</v>
      </c>
      <c r="D78" s="8">
        <f>D75+D66+D45+D28+D16</f>
        <v>1675534.0591500001</v>
      </c>
      <c r="E78" s="8">
        <f t="shared" ref="E78:F78" si="17">E75+E66+E45+E28+E16</f>
        <v>1692558.5321699998</v>
      </c>
      <c r="F78" s="8">
        <f t="shared" si="17"/>
        <v>1692941.03217</v>
      </c>
    </row>
    <row r="79" spans="1:6" ht="31.5">
      <c r="A79" s="51"/>
      <c r="B79" s="53"/>
      <c r="C79" s="37" t="s">
        <v>9</v>
      </c>
      <c r="D79" s="8">
        <f>D74+D46+D17</f>
        <v>141507.34085000001</v>
      </c>
      <c r="E79" s="8">
        <f t="shared" ref="E79:F79" si="18">E74+E46+E17</f>
        <v>141409.16782999999</v>
      </c>
      <c r="F79" s="8">
        <f t="shared" si="18"/>
        <v>138071.06782999999</v>
      </c>
    </row>
    <row r="80" spans="1:6" ht="25.5" customHeight="1">
      <c r="A80" s="51" t="s">
        <v>24</v>
      </c>
      <c r="B80" s="51"/>
      <c r="C80" s="51"/>
      <c r="D80" s="51"/>
      <c r="E80" s="51"/>
      <c r="F80" s="13"/>
    </row>
    <row r="81" spans="1:6" ht="22.5" customHeight="1">
      <c r="A81" s="52" t="s">
        <v>25</v>
      </c>
      <c r="B81" s="53" t="s">
        <v>23</v>
      </c>
      <c r="C81" s="37" t="s">
        <v>6</v>
      </c>
      <c r="D81" s="7">
        <f>D82+D83</f>
        <v>8015</v>
      </c>
      <c r="E81" s="7">
        <f t="shared" ref="E81:F81" si="19">E82+E83</f>
        <v>8015</v>
      </c>
      <c r="F81" s="7">
        <f t="shared" si="19"/>
        <v>8025</v>
      </c>
    </row>
    <row r="82" spans="1:6" ht="84" customHeight="1">
      <c r="A82" s="52"/>
      <c r="B82" s="53"/>
      <c r="C82" s="37" t="s">
        <v>7</v>
      </c>
      <c r="D82" s="4">
        <v>769.1</v>
      </c>
      <c r="E82" s="4">
        <v>769.1</v>
      </c>
      <c r="F82" s="4">
        <v>779.1</v>
      </c>
    </row>
    <row r="83" spans="1:6" ht="41.25" customHeight="1">
      <c r="A83" s="52" t="s">
        <v>27</v>
      </c>
      <c r="B83" s="40" t="s">
        <v>23</v>
      </c>
      <c r="C83" s="51" t="s">
        <v>7</v>
      </c>
      <c r="D83" s="50">
        <v>7245.9</v>
      </c>
      <c r="E83" s="50">
        <v>7245.9</v>
      </c>
      <c r="F83" s="50">
        <v>7245.9</v>
      </c>
    </row>
    <row r="84" spans="1:6" ht="63.75" customHeight="1">
      <c r="A84" s="52"/>
      <c r="B84" s="40" t="s">
        <v>28</v>
      </c>
      <c r="C84" s="51"/>
      <c r="D84" s="50"/>
      <c r="E84" s="50"/>
      <c r="F84" s="50"/>
    </row>
    <row r="85" spans="1:6" ht="20.25" customHeight="1">
      <c r="A85" s="39" t="s">
        <v>29</v>
      </c>
      <c r="B85" s="40"/>
      <c r="C85" s="37"/>
      <c r="D85" s="7">
        <f>D81</f>
        <v>8015</v>
      </c>
      <c r="E85" s="7">
        <f t="shared" ref="E85:F85" si="20">E81</f>
        <v>8015</v>
      </c>
      <c r="F85" s="7">
        <f t="shared" si="20"/>
        <v>8025</v>
      </c>
    </row>
    <row r="86" spans="1:6" ht="20.25" customHeight="1">
      <c r="A86" s="39" t="s">
        <v>10</v>
      </c>
      <c r="B86" s="40"/>
      <c r="C86" s="37" t="s">
        <v>7</v>
      </c>
      <c r="D86" s="7">
        <f>D85</f>
        <v>8015</v>
      </c>
      <c r="E86" s="7">
        <f t="shared" ref="E86:F86" si="21">E85</f>
        <v>8015</v>
      </c>
      <c r="F86" s="7">
        <f t="shared" si="21"/>
        <v>8025</v>
      </c>
    </row>
    <row r="87" spans="1:6">
      <c r="A87" s="51" t="s">
        <v>30</v>
      </c>
      <c r="B87" s="51"/>
      <c r="C87" s="51"/>
      <c r="D87" s="13"/>
      <c r="E87" s="13"/>
      <c r="F87" s="13"/>
    </row>
    <row r="88" spans="1:6">
      <c r="A88" s="52" t="s">
        <v>31</v>
      </c>
      <c r="B88" s="53" t="s">
        <v>23</v>
      </c>
      <c r="C88" s="37" t="s">
        <v>6</v>
      </c>
      <c r="D88" s="9">
        <f>D89+D90+D91</f>
        <v>958.30000000000007</v>
      </c>
      <c r="E88" s="9">
        <f t="shared" ref="E88:F88" si="22">E89+E90+E91</f>
        <v>9878.0999999999985</v>
      </c>
      <c r="F88" s="9">
        <f t="shared" si="22"/>
        <v>0</v>
      </c>
    </row>
    <row r="89" spans="1:6">
      <c r="A89" s="52"/>
      <c r="B89" s="53"/>
      <c r="C89" s="37" t="s">
        <v>7</v>
      </c>
      <c r="D89" s="9">
        <f>D96+D93</f>
        <v>103.2</v>
      </c>
      <c r="E89" s="9">
        <f t="shared" ref="E89:F89" si="23">E96+E93</f>
        <v>123.2</v>
      </c>
      <c r="F89" s="9">
        <f t="shared" si="23"/>
        <v>0</v>
      </c>
    </row>
    <row r="90" spans="1:6">
      <c r="A90" s="52"/>
      <c r="B90" s="53"/>
      <c r="C90" s="37" t="s">
        <v>8</v>
      </c>
      <c r="D90" s="9">
        <f>D97+D94</f>
        <v>855.1</v>
      </c>
      <c r="E90" s="9">
        <f t="shared" ref="E90:F90" si="24">E97+E94</f>
        <v>1211.0999999999999</v>
      </c>
      <c r="F90" s="9">
        <f t="shared" si="24"/>
        <v>0</v>
      </c>
    </row>
    <row r="91" spans="1:6" ht="31.5">
      <c r="A91" s="52"/>
      <c r="B91" s="53"/>
      <c r="C91" s="37" t="s">
        <v>9</v>
      </c>
      <c r="D91" s="9">
        <f>D95</f>
        <v>0</v>
      </c>
      <c r="E91" s="9">
        <f t="shared" ref="E91:F91" si="25">E95</f>
        <v>8543.7999999999993</v>
      </c>
      <c r="F91" s="9">
        <f t="shared" si="25"/>
        <v>0</v>
      </c>
    </row>
    <row r="92" spans="1:6">
      <c r="A92" s="39" t="s">
        <v>10</v>
      </c>
      <c r="B92" s="53"/>
      <c r="C92" s="37"/>
      <c r="D92" s="6"/>
      <c r="E92" s="6"/>
      <c r="F92" s="6"/>
    </row>
    <row r="93" spans="1:6">
      <c r="A93" s="52" t="s">
        <v>42</v>
      </c>
      <c r="B93" s="53"/>
      <c r="C93" s="37" t="s">
        <v>7</v>
      </c>
      <c r="D93" s="6">
        <v>0</v>
      </c>
      <c r="E93" s="6">
        <v>20</v>
      </c>
      <c r="F93" s="6">
        <v>0</v>
      </c>
    </row>
    <row r="94" spans="1:6">
      <c r="A94" s="52"/>
      <c r="B94" s="53"/>
      <c r="C94" s="37" t="s">
        <v>8</v>
      </c>
      <c r="D94" s="6">
        <v>0</v>
      </c>
      <c r="E94" s="6">
        <v>356</v>
      </c>
      <c r="F94" s="6">
        <v>0</v>
      </c>
    </row>
    <row r="95" spans="1:6" ht="45" customHeight="1">
      <c r="A95" s="52"/>
      <c r="B95" s="53"/>
      <c r="C95" s="37" t="str">
        <f>C91</f>
        <v>федеральный бюджет</v>
      </c>
      <c r="D95" s="6">
        <v>0</v>
      </c>
      <c r="E95" s="6">
        <v>8543.7999999999993</v>
      </c>
      <c r="F95" s="6">
        <v>0</v>
      </c>
    </row>
    <row r="96" spans="1:6">
      <c r="A96" s="52" t="s">
        <v>43</v>
      </c>
      <c r="B96" s="53"/>
      <c r="C96" s="37" t="s">
        <v>7</v>
      </c>
      <c r="D96" s="6">
        <v>103.2</v>
      </c>
      <c r="E96" s="6">
        <v>103.2</v>
      </c>
      <c r="F96" s="6">
        <v>0</v>
      </c>
    </row>
    <row r="97" spans="1:6" ht="48.75" customHeight="1">
      <c r="A97" s="52"/>
      <c r="B97" s="53"/>
      <c r="C97" s="37" t="s">
        <v>8</v>
      </c>
      <c r="D97" s="6">
        <v>855.1</v>
      </c>
      <c r="E97" s="6">
        <v>855.1</v>
      </c>
      <c r="F97" s="6">
        <v>0</v>
      </c>
    </row>
    <row r="98" spans="1:6">
      <c r="A98" s="39" t="s">
        <v>32</v>
      </c>
      <c r="B98" s="53"/>
      <c r="C98" s="37"/>
      <c r="D98" s="9">
        <f>D88</f>
        <v>958.30000000000007</v>
      </c>
      <c r="E98" s="9">
        <f t="shared" ref="E98:F98" si="26">E88</f>
        <v>9878.0999999999985</v>
      </c>
      <c r="F98" s="9">
        <f t="shared" si="26"/>
        <v>0</v>
      </c>
    </row>
    <row r="99" spans="1:6">
      <c r="A99" s="39" t="s">
        <v>10</v>
      </c>
      <c r="B99" s="53"/>
      <c r="C99" s="37" t="s">
        <v>7</v>
      </c>
      <c r="D99" s="9">
        <f t="shared" ref="D99:F101" si="27">D89</f>
        <v>103.2</v>
      </c>
      <c r="E99" s="9">
        <f t="shared" si="27"/>
        <v>123.2</v>
      </c>
      <c r="F99" s="9">
        <f t="shared" si="27"/>
        <v>0</v>
      </c>
    </row>
    <row r="100" spans="1:6">
      <c r="A100" s="39"/>
      <c r="B100" s="53"/>
      <c r="C100" s="37" t="s">
        <v>8</v>
      </c>
      <c r="D100" s="9">
        <f t="shared" si="27"/>
        <v>855.1</v>
      </c>
      <c r="E100" s="9">
        <f t="shared" si="27"/>
        <v>1211.0999999999999</v>
      </c>
      <c r="F100" s="9">
        <f t="shared" si="27"/>
        <v>0</v>
      </c>
    </row>
    <row r="101" spans="1:6" ht="31.5">
      <c r="A101" s="39"/>
      <c r="B101" s="53"/>
      <c r="C101" s="37" t="s">
        <v>9</v>
      </c>
      <c r="D101" s="9">
        <f t="shared" si="27"/>
        <v>0</v>
      </c>
      <c r="E101" s="9">
        <f t="shared" si="27"/>
        <v>8543.7999999999993</v>
      </c>
      <c r="F101" s="9">
        <f t="shared" si="27"/>
        <v>0</v>
      </c>
    </row>
    <row r="102" spans="1:6" ht="15.75" customHeight="1">
      <c r="A102" s="51" t="s">
        <v>40</v>
      </c>
      <c r="B102" s="51"/>
      <c r="C102" s="51"/>
      <c r="D102" s="13"/>
      <c r="E102" s="13"/>
      <c r="F102" s="13"/>
    </row>
    <row r="103" spans="1:6">
      <c r="A103" s="52" t="s">
        <v>33</v>
      </c>
      <c r="B103" s="53" t="s">
        <v>23</v>
      </c>
      <c r="C103" s="37" t="s">
        <v>6</v>
      </c>
      <c r="D103" s="6">
        <f>D104+D105</f>
        <v>372</v>
      </c>
      <c r="E103" s="6">
        <f>E104+E105</f>
        <v>372</v>
      </c>
      <c r="F103" s="6">
        <v>0</v>
      </c>
    </row>
    <row r="104" spans="1:6">
      <c r="A104" s="52"/>
      <c r="B104" s="53"/>
      <c r="C104" s="37" t="s">
        <v>7</v>
      </c>
      <c r="D104" s="6">
        <f>D107</f>
        <v>10</v>
      </c>
      <c r="E104" s="6">
        <f>E107</f>
        <v>10</v>
      </c>
      <c r="F104" s="6">
        <v>0</v>
      </c>
    </row>
    <row r="105" spans="1:6">
      <c r="A105" s="52"/>
      <c r="B105" s="53"/>
      <c r="C105" s="37" t="s">
        <v>8</v>
      </c>
      <c r="D105" s="6">
        <f>D108</f>
        <v>362</v>
      </c>
      <c r="E105" s="6">
        <f>E108</f>
        <v>362</v>
      </c>
      <c r="F105" s="6">
        <v>0</v>
      </c>
    </row>
    <row r="106" spans="1:6">
      <c r="A106" s="39" t="s">
        <v>10</v>
      </c>
      <c r="B106" s="53"/>
      <c r="C106" s="37"/>
      <c r="D106" s="6"/>
      <c r="E106" s="6"/>
      <c r="F106" s="6">
        <v>0</v>
      </c>
    </row>
    <row r="107" spans="1:6">
      <c r="A107" s="52" t="s">
        <v>26</v>
      </c>
      <c r="B107" s="53"/>
      <c r="C107" s="37" t="s">
        <v>7</v>
      </c>
      <c r="D107" s="6">
        <v>10</v>
      </c>
      <c r="E107" s="6">
        <v>10</v>
      </c>
      <c r="F107" s="6">
        <v>0</v>
      </c>
    </row>
    <row r="108" spans="1:6">
      <c r="A108" s="52"/>
      <c r="B108" s="53"/>
      <c r="C108" s="37" t="s">
        <v>8</v>
      </c>
      <c r="D108" s="6">
        <v>362</v>
      </c>
      <c r="E108" s="6">
        <v>362</v>
      </c>
      <c r="F108" s="6">
        <v>0</v>
      </c>
    </row>
    <row r="109" spans="1:6">
      <c r="A109" s="39" t="s">
        <v>34</v>
      </c>
      <c r="B109" s="53"/>
      <c r="C109" s="37"/>
      <c r="D109" s="6">
        <f>D103</f>
        <v>372</v>
      </c>
      <c r="E109" s="6">
        <f>E103</f>
        <v>372</v>
      </c>
      <c r="F109" s="6">
        <v>0</v>
      </c>
    </row>
    <row r="110" spans="1:6">
      <c r="A110" s="39" t="s">
        <v>10</v>
      </c>
      <c r="B110" s="53"/>
      <c r="C110" s="37" t="s">
        <v>7</v>
      </c>
      <c r="D110" s="6">
        <f>D107</f>
        <v>10</v>
      </c>
      <c r="E110" s="6">
        <f>E107</f>
        <v>10</v>
      </c>
      <c r="F110" s="6">
        <v>0</v>
      </c>
    </row>
    <row r="111" spans="1:6">
      <c r="A111" s="39"/>
      <c r="B111" s="53"/>
      <c r="C111" s="37" t="s">
        <v>8</v>
      </c>
      <c r="D111" s="6">
        <f>D108</f>
        <v>362</v>
      </c>
      <c r="E111" s="6">
        <f>E108</f>
        <v>362</v>
      </c>
      <c r="F111" s="6">
        <v>0</v>
      </c>
    </row>
    <row r="112" spans="1:6">
      <c r="A112" s="39"/>
      <c r="B112" s="53"/>
      <c r="C112" s="37"/>
      <c r="D112" s="6"/>
      <c r="E112" s="6"/>
      <c r="F112" s="6">
        <v>0</v>
      </c>
    </row>
    <row r="113" spans="1:6" ht="15.75" customHeight="1">
      <c r="A113" s="51" t="s">
        <v>41</v>
      </c>
      <c r="B113" s="51"/>
      <c r="C113" s="51"/>
      <c r="D113" s="13"/>
      <c r="E113" s="13"/>
      <c r="F113" s="13"/>
    </row>
    <row r="114" spans="1:6">
      <c r="A114" s="52" t="s">
        <v>35</v>
      </c>
      <c r="B114" s="53" t="s">
        <v>23</v>
      </c>
      <c r="C114" s="37" t="s">
        <v>6</v>
      </c>
      <c r="D114" s="7">
        <f>D115+D116+D117</f>
        <v>1312.6000000000001</v>
      </c>
      <c r="E114" s="4">
        <v>0</v>
      </c>
      <c r="F114" s="4">
        <v>0</v>
      </c>
    </row>
    <row r="115" spans="1:6">
      <c r="A115" s="52"/>
      <c r="B115" s="53"/>
      <c r="C115" s="37" t="s">
        <v>7</v>
      </c>
      <c r="D115" s="7">
        <v>50</v>
      </c>
      <c r="E115" s="4">
        <v>0</v>
      </c>
      <c r="F115" s="4">
        <v>0</v>
      </c>
    </row>
    <row r="116" spans="1:6">
      <c r="A116" s="52"/>
      <c r="B116" s="53"/>
      <c r="C116" s="37" t="s">
        <v>8</v>
      </c>
      <c r="D116" s="7">
        <f>D120</f>
        <v>50.511490000000002</v>
      </c>
      <c r="E116" s="4">
        <v>0</v>
      </c>
      <c r="F116" s="4">
        <v>0</v>
      </c>
    </row>
    <row r="117" spans="1:6" ht="31.5">
      <c r="A117" s="39"/>
      <c r="B117" s="53"/>
      <c r="C117" s="37" t="s">
        <v>9</v>
      </c>
      <c r="D117" s="7">
        <f>D121</f>
        <v>1212.08851</v>
      </c>
      <c r="E117" s="4"/>
      <c r="F117" s="4">
        <v>0</v>
      </c>
    </row>
    <row r="118" spans="1:6">
      <c r="A118" s="39" t="s">
        <v>10</v>
      </c>
      <c r="B118" s="53"/>
      <c r="C118" s="37"/>
      <c r="D118" s="4"/>
      <c r="E118" s="4"/>
      <c r="F118" s="4">
        <v>0</v>
      </c>
    </row>
    <row r="119" spans="1:6" ht="15.75" customHeight="1">
      <c r="A119" s="52" t="s">
        <v>36</v>
      </c>
      <c r="B119" s="53"/>
      <c r="C119" s="37" t="s">
        <v>7</v>
      </c>
      <c r="D119" s="7">
        <v>50</v>
      </c>
      <c r="E119" s="4">
        <v>0</v>
      </c>
      <c r="F119" s="4">
        <v>0</v>
      </c>
    </row>
    <row r="120" spans="1:6">
      <c r="A120" s="52"/>
      <c r="B120" s="53"/>
      <c r="C120" s="37" t="s">
        <v>8</v>
      </c>
      <c r="D120" s="7">
        <v>50.511490000000002</v>
      </c>
      <c r="E120" s="4">
        <v>0</v>
      </c>
      <c r="F120" s="4">
        <v>0</v>
      </c>
    </row>
    <row r="121" spans="1:6" ht="25.15" customHeight="1">
      <c r="A121" s="52"/>
      <c r="B121" s="53"/>
      <c r="C121" s="37" t="s">
        <v>9</v>
      </c>
      <c r="D121" s="7">
        <v>1212.08851</v>
      </c>
      <c r="E121" s="4"/>
      <c r="F121" s="4">
        <v>0</v>
      </c>
    </row>
    <row r="122" spans="1:6">
      <c r="A122" s="39"/>
      <c r="B122" s="53"/>
      <c r="C122" s="37"/>
      <c r="D122" s="4"/>
      <c r="E122" s="4"/>
      <c r="F122" s="4">
        <v>0</v>
      </c>
    </row>
    <row r="123" spans="1:6">
      <c r="A123" s="39" t="s">
        <v>34</v>
      </c>
      <c r="B123" s="53"/>
      <c r="C123" s="37"/>
      <c r="D123" s="7">
        <f>D124+D125+D126</f>
        <v>1312.6000000000001</v>
      </c>
      <c r="E123" s="4">
        <v>0</v>
      </c>
      <c r="F123" s="4">
        <v>0</v>
      </c>
    </row>
    <row r="124" spans="1:6">
      <c r="A124" s="39" t="s">
        <v>10</v>
      </c>
      <c r="B124" s="53"/>
      <c r="C124" s="37" t="s">
        <v>7</v>
      </c>
      <c r="D124" s="7">
        <f>D115</f>
        <v>50</v>
      </c>
      <c r="E124" s="4">
        <v>0</v>
      </c>
      <c r="F124" s="4">
        <v>0</v>
      </c>
    </row>
    <row r="125" spans="1:6">
      <c r="A125" s="39"/>
      <c r="B125" s="53"/>
      <c r="C125" s="37" t="s">
        <v>8</v>
      </c>
      <c r="D125" s="7">
        <f t="shared" ref="D125:D126" si="28">D116</f>
        <v>50.511490000000002</v>
      </c>
      <c r="E125" s="4">
        <v>0</v>
      </c>
      <c r="F125" s="4">
        <v>0</v>
      </c>
    </row>
    <row r="126" spans="1:6" ht="31.5">
      <c r="A126" s="39"/>
      <c r="B126" s="53"/>
      <c r="C126" s="37" t="s">
        <v>9</v>
      </c>
      <c r="D126" s="7">
        <f t="shared" si="28"/>
        <v>1212.08851</v>
      </c>
      <c r="E126" s="4"/>
      <c r="F126" s="4">
        <v>0</v>
      </c>
    </row>
    <row r="127" spans="1:6">
      <c r="A127" s="39" t="s">
        <v>37</v>
      </c>
      <c r="B127" s="40"/>
      <c r="C127" s="37"/>
      <c r="D127" s="8">
        <f>D128+D129+D130</f>
        <v>2782364.3510000003</v>
      </c>
      <c r="E127" s="8">
        <f t="shared" ref="E127:F127" si="29">E128+E129+E130</f>
        <v>2721824.6</v>
      </c>
      <c r="F127" s="8">
        <f t="shared" si="29"/>
        <v>2708628.9000000004</v>
      </c>
    </row>
    <row r="128" spans="1:6">
      <c r="A128" s="51" t="s">
        <v>10</v>
      </c>
      <c r="B128" s="38"/>
      <c r="C128" s="37" t="s">
        <v>7</v>
      </c>
      <c r="D128" s="8">
        <f>D115+D110+D99+D86+D77</f>
        <v>962843.25099999993</v>
      </c>
      <c r="E128" s="8">
        <f>E115+E110+E99+E86+E77</f>
        <v>877740</v>
      </c>
      <c r="F128" s="8">
        <f t="shared" ref="F128" si="30">F115+F110+F99+F86+F77</f>
        <v>877616.8</v>
      </c>
    </row>
    <row r="129" spans="1:6">
      <c r="A129" s="51"/>
      <c r="B129" s="38"/>
      <c r="C129" s="37" t="s">
        <v>8</v>
      </c>
      <c r="D129" s="8">
        <f>D116+D111+D100+D87+D78</f>
        <v>1676801.6706400001</v>
      </c>
      <c r="E129" s="8">
        <f>E116+E111+E100+E87+E78</f>
        <v>1694131.6321699999</v>
      </c>
      <c r="F129" s="8">
        <f>F116+F111+F100+F87+F78</f>
        <v>1692941.03217</v>
      </c>
    </row>
    <row r="130" spans="1:6" ht="16.5" customHeight="1">
      <c r="A130" s="51"/>
      <c r="B130" s="38"/>
      <c r="C130" s="13" t="s">
        <v>9</v>
      </c>
      <c r="D130" s="8">
        <f>D117+D112+D101+D79</f>
        <v>142719.42936000001</v>
      </c>
      <c r="E130" s="8">
        <f>E117+E112+E101+E79</f>
        <v>149952.96782999998</v>
      </c>
      <c r="F130" s="8">
        <f>F117+F112+F101+F79</f>
        <v>138071.06782999999</v>
      </c>
    </row>
    <row r="131" spans="1:6">
      <c r="D131" s="12"/>
    </row>
    <row r="132" spans="1:6">
      <c r="D132" s="12"/>
      <c r="E132" s="12"/>
      <c r="F132" s="12"/>
    </row>
    <row r="133" spans="1:6">
      <c r="D133" s="16"/>
    </row>
    <row r="134" spans="1:6">
      <c r="D134" s="16"/>
      <c r="E134" s="16"/>
      <c r="F134" s="16"/>
    </row>
    <row r="135" spans="1:6">
      <c r="D135" s="16"/>
      <c r="E135" s="16"/>
      <c r="F135" s="16"/>
    </row>
    <row r="141" spans="1:6">
      <c r="E141" s="17"/>
    </row>
    <row r="142" spans="1:6">
      <c r="E142" s="17"/>
    </row>
  </sheetData>
  <autoFilter ref="A11:C130"/>
  <mergeCells count="46">
    <mergeCell ref="D1:F7"/>
    <mergeCell ref="A43:A46"/>
    <mergeCell ref="D8:F8"/>
    <mergeCell ref="A26:A29"/>
    <mergeCell ref="A13:E13"/>
    <mergeCell ref="B14:B41"/>
    <mergeCell ref="A9:E9"/>
    <mergeCell ref="D10:E10"/>
    <mergeCell ref="A12:E12"/>
    <mergeCell ref="A14:A17"/>
    <mergeCell ref="A39:A40"/>
    <mergeCell ref="A36:A37"/>
    <mergeCell ref="A34:A35"/>
    <mergeCell ref="A32:A33"/>
    <mergeCell ref="A83:A84"/>
    <mergeCell ref="A61:A63"/>
    <mergeCell ref="A64:A66"/>
    <mergeCell ref="A69:A70"/>
    <mergeCell ref="A77:A79"/>
    <mergeCell ref="A80:E80"/>
    <mergeCell ref="A81:A82"/>
    <mergeCell ref="B81:B82"/>
    <mergeCell ref="B43:B79"/>
    <mergeCell ref="D83:D84"/>
    <mergeCell ref="E83:E84"/>
    <mergeCell ref="A74:A75"/>
    <mergeCell ref="A53:A55"/>
    <mergeCell ref="A51:A52"/>
    <mergeCell ref="A49:A50"/>
    <mergeCell ref="A56:A57"/>
    <mergeCell ref="F83:F84"/>
    <mergeCell ref="C83:C84"/>
    <mergeCell ref="A128:A130"/>
    <mergeCell ref="A103:A105"/>
    <mergeCell ref="A102:C102"/>
    <mergeCell ref="A88:A91"/>
    <mergeCell ref="B88:B101"/>
    <mergeCell ref="A93:A95"/>
    <mergeCell ref="A96:A97"/>
    <mergeCell ref="A114:A116"/>
    <mergeCell ref="B114:B126"/>
    <mergeCell ref="A119:A121"/>
    <mergeCell ref="B103:B112"/>
    <mergeCell ref="A107:A108"/>
    <mergeCell ref="A113:C113"/>
    <mergeCell ref="A87:C87"/>
  </mergeCells>
  <pageMargins left="0.25" right="0.17" top="0.23" bottom="0.22" header="0.2" footer="0.21"/>
  <pageSetup paperSize="9" scale="53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F78"/>
  <sheetViews>
    <sheetView tabSelected="1" zoomScale="77" zoomScaleNormal="77" workbookViewId="0">
      <selection activeCell="D15" sqref="D15"/>
    </sheetView>
  </sheetViews>
  <sheetFormatPr defaultRowHeight="15.75"/>
  <cols>
    <col min="1" max="1" width="59.140625" style="1" customWidth="1"/>
    <col min="2" max="2" width="22.140625" style="2" customWidth="1"/>
    <col min="3" max="3" width="27" style="3" customWidth="1"/>
    <col min="4" max="4" width="25.28515625" style="36" customWidth="1"/>
    <col min="5" max="5" width="24.42578125" style="2" customWidth="1"/>
    <col min="6" max="6" width="24.85546875" style="2" customWidth="1"/>
    <col min="7" max="249" width="9.140625" style="2"/>
    <col min="250" max="250" width="47.140625" style="2" customWidth="1"/>
    <col min="251" max="251" width="22.140625" style="2" customWidth="1"/>
    <col min="252" max="252" width="19" style="2" customWidth="1"/>
    <col min="253" max="253" width="21.42578125" style="2" customWidth="1"/>
    <col min="254" max="254" width="20.7109375" style="2" customWidth="1"/>
    <col min="255" max="255" width="20.140625" style="2" customWidth="1"/>
    <col min="256" max="258" width="22" style="2" customWidth="1"/>
    <col min="259" max="259" width="0" style="2" hidden="1" customWidth="1"/>
    <col min="260" max="505" width="9.140625" style="2"/>
    <col min="506" max="506" width="47.140625" style="2" customWidth="1"/>
    <col min="507" max="507" width="22.140625" style="2" customWidth="1"/>
    <col min="508" max="508" width="19" style="2" customWidth="1"/>
    <col min="509" max="509" width="21.42578125" style="2" customWidth="1"/>
    <col min="510" max="510" width="20.7109375" style="2" customWidth="1"/>
    <col min="511" max="511" width="20.140625" style="2" customWidth="1"/>
    <col min="512" max="514" width="22" style="2" customWidth="1"/>
    <col min="515" max="515" width="0" style="2" hidden="1" customWidth="1"/>
    <col min="516" max="761" width="9.140625" style="2"/>
    <col min="762" max="762" width="47.140625" style="2" customWidth="1"/>
    <col min="763" max="763" width="22.140625" style="2" customWidth="1"/>
    <col min="764" max="764" width="19" style="2" customWidth="1"/>
    <col min="765" max="765" width="21.42578125" style="2" customWidth="1"/>
    <col min="766" max="766" width="20.7109375" style="2" customWidth="1"/>
    <col min="767" max="767" width="20.140625" style="2" customWidth="1"/>
    <col min="768" max="770" width="22" style="2" customWidth="1"/>
    <col min="771" max="771" width="0" style="2" hidden="1" customWidth="1"/>
    <col min="772" max="1017" width="9.140625" style="2"/>
    <col min="1018" max="1018" width="47.140625" style="2" customWidth="1"/>
    <col min="1019" max="1019" width="22.140625" style="2" customWidth="1"/>
    <col min="1020" max="1020" width="19" style="2" customWidth="1"/>
    <col min="1021" max="1021" width="21.42578125" style="2" customWidth="1"/>
    <col min="1022" max="1022" width="20.7109375" style="2" customWidth="1"/>
    <col min="1023" max="1023" width="20.140625" style="2" customWidth="1"/>
    <col min="1024" max="1026" width="22" style="2" customWidth="1"/>
    <col min="1027" max="1027" width="0" style="2" hidden="1" customWidth="1"/>
    <col min="1028" max="1273" width="9.140625" style="2"/>
    <col min="1274" max="1274" width="47.140625" style="2" customWidth="1"/>
    <col min="1275" max="1275" width="22.140625" style="2" customWidth="1"/>
    <col min="1276" max="1276" width="19" style="2" customWidth="1"/>
    <col min="1277" max="1277" width="21.42578125" style="2" customWidth="1"/>
    <col min="1278" max="1278" width="20.7109375" style="2" customWidth="1"/>
    <col min="1279" max="1279" width="20.140625" style="2" customWidth="1"/>
    <col min="1280" max="1282" width="22" style="2" customWidth="1"/>
    <col min="1283" max="1283" width="0" style="2" hidden="1" customWidth="1"/>
    <col min="1284" max="1529" width="9.140625" style="2"/>
    <col min="1530" max="1530" width="47.140625" style="2" customWidth="1"/>
    <col min="1531" max="1531" width="22.140625" style="2" customWidth="1"/>
    <col min="1532" max="1532" width="19" style="2" customWidth="1"/>
    <col min="1533" max="1533" width="21.42578125" style="2" customWidth="1"/>
    <col min="1534" max="1534" width="20.7109375" style="2" customWidth="1"/>
    <col min="1535" max="1535" width="20.140625" style="2" customWidth="1"/>
    <col min="1536" max="1538" width="22" style="2" customWidth="1"/>
    <col min="1539" max="1539" width="0" style="2" hidden="1" customWidth="1"/>
    <col min="1540" max="1785" width="9.140625" style="2"/>
    <col min="1786" max="1786" width="47.140625" style="2" customWidth="1"/>
    <col min="1787" max="1787" width="22.140625" style="2" customWidth="1"/>
    <col min="1788" max="1788" width="19" style="2" customWidth="1"/>
    <col min="1789" max="1789" width="21.42578125" style="2" customWidth="1"/>
    <col min="1790" max="1790" width="20.7109375" style="2" customWidth="1"/>
    <col min="1791" max="1791" width="20.140625" style="2" customWidth="1"/>
    <col min="1792" max="1794" width="22" style="2" customWidth="1"/>
    <col min="1795" max="1795" width="0" style="2" hidden="1" customWidth="1"/>
    <col min="1796" max="2041" width="9.140625" style="2"/>
    <col min="2042" max="2042" width="47.140625" style="2" customWidth="1"/>
    <col min="2043" max="2043" width="22.140625" style="2" customWidth="1"/>
    <col min="2044" max="2044" width="19" style="2" customWidth="1"/>
    <col min="2045" max="2045" width="21.42578125" style="2" customWidth="1"/>
    <col min="2046" max="2046" width="20.7109375" style="2" customWidth="1"/>
    <col min="2047" max="2047" width="20.140625" style="2" customWidth="1"/>
    <col min="2048" max="2050" width="22" style="2" customWidth="1"/>
    <col min="2051" max="2051" width="0" style="2" hidden="1" customWidth="1"/>
    <col min="2052" max="2297" width="9.140625" style="2"/>
    <col min="2298" max="2298" width="47.140625" style="2" customWidth="1"/>
    <col min="2299" max="2299" width="22.140625" style="2" customWidth="1"/>
    <col min="2300" max="2300" width="19" style="2" customWidth="1"/>
    <col min="2301" max="2301" width="21.42578125" style="2" customWidth="1"/>
    <col min="2302" max="2302" width="20.7109375" style="2" customWidth="1"/>
    <col min="2303" max="2303" width="20.140625" style="2" customWidth="1"/>
    <col min="2304" max="2306" width="22" style="2" customWidth="1"/>
    <col min="2307" max="2307" width="0" style="2" hidden="1" customWidth="1"/>
    <col min="2308" max="2553" width="9.140625" style="2"/>
    <col min="2554" max="2554" width="47.140625" style="2" customWidth="1"/>
    <col min="2555" max="2555" width="22.140625" style="2" customWidth="1"/>
    <col min="2556" max="2556" width="19" style="2" customWidth="1"/>
    <col min="2557" max="2557" width="21.42578125" style="2" customWidth="1"/>
    <col min="2558" max="2558" width="20.7109375" style="2" customWidth="1"/>
    <col min="2559" max="2559" width="20.140625" style="2" customWidth="1"/>
    <col min="2560" max="2562" width="22" style="2" customWidth="1"/>
    <col min="2563" max="2563" width="0" style="2" hidden="1" customWidth="1"/>
    <col min="2564" max="2809" width="9.140625" style="2"/>
    <col min="2810" max="2810" width="47.140625" style="2" customWidth="1"/>
    <col min="2811" max="2811" width="22.140625" style="2" customWidth="1"/>
    <col min="2812" max="2812" width="19" style="2" customWidth="1"/>
    <col min="2813" max="2813" width="21.42578125" style="2" customWidth="1"/>
    <col min="2814" max="2814" width="20.7109375" style="2" customWidth="1"/>
    <col min="2815" max="2815" width="20.140625" style="2" customWidth="1"/>
    <col min="2816" max="2818" width="22" style="2" customWidth="1"/>
    <col min="2819" max="2819" width="0" style="2" hidden="1" customWidth="1"/>
    <col min="2820" max="3065" width="9.140625" style="2"/>
    <col min="3066" max="3066" width="47.140625" style="2" customWidth="1"/>
    <col min="3067" max="3067" width="22.140625" style="2" customWidth="1"/>
    <col min="3068" max="3068" width="19" style="2" customWidth="1"/>
    <col min="3069" max="3069" width="21.42578125" style="2" customWidth="1"/>
    <col min="3070" max="3070" width="20.7109375" style="2" customWidth="1"/>
    <col min="3071" max="3071" width="20.140625" style="2" customWidth="1"/>
    <col min="3072" max="3074" width="22" style="2" customWidth="1"/>
    <col min="3075" max="3075" width="0" style="2" hidden="1" customWidth="1"/>
    <col min="3076" max="3321" width="9.140625" style="2"/>
    <col min="3322" max="3322" width="47.140625" style="2" customWidth="1"/>
    <col min="3323" max="3323" width="22.140625" style="2" customWidth="1"/>
    <col min="3324" max="3324" width="19" style="2" customWidth="1"/>
    <col min="3325" max="3325" width="21.42578125" style="2" customWidth="1"/>
    <col min="3326" max="3326" width="20.7109375" style="2" customWidth="1"/>
    <col min="3327" max="3327" width="20.140625" style="2" customWidth="1"/>
    <col min="3328" max="3330" width="22" style="2" customWidth="1"/>
    <col min="3331" max="3331" width="0" style="2" hidden="1" customWidth="1"/>
    <col min="3332" max="3577" width="9.140625" style="2"/>
    <col min="3578" max="3578" width="47.140625" style="2" customWidth="1"/>
    <col min="3579" max="3579" width="22.140625" style="2" customWidth="1"/>
    <col min="3580" max="3580" width="19" style="2" customWidth="1"/>
    <col min="3581" max="3581" width="21.42578125" style="2" customWidth="1"/>
    <col min="3582" max="3582" width="20.7109375" style="2" customWidth="1"/>
    <col min="3583" max="3583" width="20.140625" style="2" customWidth="1"/>
    <col min="3584" max="3586" width="22" style="2" customWidth="1"/>
    <col min="3587" max="3587" width="0" style="2" hidden="1" customWidth="1"/>
    <col min="3588" max="3833" width="9.140625" style="2"/>
    <col min="3834" max="3834" width="47.140625" style="2" customWidth="1"/>
    <col min="3835" max="3835" width="22.140625" style="2" customWidth="1"/>
    <col min="3836" max="3836" width="19" style="2" customWidth="1"/>
    <col min="3837" max="3837" width="21.42578125" style="2" customWidth="1"/>
    <col min="3838" max="3838" width="20.7109375" style="2" customWidth="1"/>
    <col min="3839" max="3839" width="20.140625" style="2" customWidth="1"/>
    <col min="3840" max="3842" width="22" style="2" customWidth="1"/>
    <col min="3843" max="3843" width="0" style="2" hidden="1" customWidth="1"/>
    <col min="3844" max="4089" width="9.140625" style="2"/>
    <col min="4090" max="4090" width="47.140625" style="2" customWidth="1"/>
    <col min="4091" max="4091" width="22.140625" style="2" customWidth="1"/>
    <col min="4092" max="4092" width="19" style="2" customWidth="1"/>
    <col min="4093" max="4093" width="21.42578125" style="2" customWidth="1"/>
    <col min="4094" max="4094" width="20.7109375" style="2" customWidth="1"/>
    <col min="4095" max="4095" width="20.140625" style="2" customWidth="1"/>
    <col min="4096" max="4098" width="22" style="2" customWidth="1"/>
    <col min="4099" max="4099" width="0" style="2" hidden="1" customWidth="1"/>
    <col min="4100" max="4345" width="9.140625" style="2"/>
    <col min="4346" max="4346" width="47.140625" style="2" customWidth="1"/>
    <col min="4347" max="4347" width="22.140625" style="2" customWidth="1"/>
    <col min="4348" max="4348" width="19" style="2" customWidth="1"/>
    <col min="4349" max="4349" width="21.42578125" style="2" customWidth="1"/>
    <col min="4350" max="4350" width="20.7109375" style="2" customWidth="1"/>
    <col min="4351" max="4351" width="20.140625" style="2" customWidth="1"/>
    <col min="4352" max="4354" width="22" style="2" customWidth="1"/>
    <col min="4355" max="4355" width="0" style="2" hidden="1" customWidth="1"/>
    <col min="4356" max="4601" width="9.140625" style="2"/>
    <col min="4602" max="4602" width="47.140625" style="2" customWidth="1"/>
    <col min="4603" max="4603" width="22.140625" style="2" customWidth="1"/>
    <col min="4604" max="4604" width="19" style="2" customWidth="1"/>
    <col min="4605" max="4605" width="21.42578125" style="2" customWidth="1"/>
    <col min="4606" max="4606" width="20.7109375" style="2" customWidth="1"/>
    <col min="4607" max="4607" width="20.140625" style="2" customWidth="1"/>
    <col min="4608" max="4610" width="22" style="2" customWidth="1"/>
    <col min="4611" max="4611" width="0" style="2" hidden="1" customWidth="1"/>
    <col min="4612" max="4857" width="9.140625" style="2"/>
    <col min="4858" max="4858" width="47.140625" style="2" customWidth="1"/>
    <col min="4859" max="4859" width="22.140625" style="2" customWidth="1"/>
    <col min="4860" max="4860" width="19" style="2" customWidth="1"/>
    <col min="4861" max="4861" width="21.42578125" style="2" customWidth="1"/>
    <col min="4862" max="4862" width="20.7109375" style="2" customWidth="1"/>
    <col min="4863" max="4863" width="20.140625" style="2" customWidth="1"/>
    <col min="4864" max="4866" width="22" style="2" customWidth="1"/>
    <col min="4867" max="4867" width="0" style="2" hidden="1" customWidth="1"/>
    <col min="4868" max="5113" width="9.140625" style="2"/>
    <col min="5114" max="5114" width="47.140625" style="2" customWidth="1"/>
    <col min="5115" max="5115" width="22.140625" style="2" customWidth="1"/>
    <col min="5116" max="5116" width="19" style="2" customWidth="1"/>
    <col min="5117" max="5117" width="21.42578125" style="2" customWidth="1"/>
    <col min="5118" max="5118" width="20.7109375" style="2" customWidth="1"/>
    <col min="5119" max="5119" width="20.140625" style="2" customWidth="1"/>
    <col min="5120" max="5122" width="22" style="2" customWidth="1"/>
    <col min="5123" max="5123" width="0" style="2" hidden="1" customWidth="1"/>
    <col min="5124" max="5369" width="9.140625" style="2"/>
    <col min="5370" max="5370" width="47.140625" style="2" customWidth="1"/>
    <col min="5371" max="5371" width="22.140625" style="2" customWidth="1"/>
    <col min="5372" max="5372" width="19" style="2" customWidth="1"/>
    <col min="5373" max="5373" width="21.42578125" style="2" customWidth="1"/>
    <col min="5374" max="5374" width="20.7109375" style="2" customWidth="1"/>
    <col min="5375" max="5375" width="20.140625" style="2" customWidth="1"/>
    <col min="5376" max="5378" width="22" style="2" customWidth="1"/>
    <col min="5379" max="5379" width="0" style="2" hidden="1" customWidth="1"/>
    <col min="5380" max="5625" width="9.140625" style="2"/>
    <col min="5626" max="5626" width="47.140625" style="2" customWidth="1"/>
    <col min="5627" max="5627" width="22.140625" style="2" customWidth="1"/>
    <col min="5628" max="5628" width="19" style="2" customWidth="1"/>
    <col min="5629" max="5629" width="21.42578125" style="2" customWidth="1"/>
    <col min="5630" max="5630" width="20.7109375" style="2" customWidth="1"/>
    <col min="5631" max="5631" width="20.140625" style="2" customWidth="1"/>
    <col min="5632" max="5634" width="22" style="2" customWidth="1"/>
    <col min="5635" max="5635" width="0" style="2" hidden="1" customWidth="1"/>
    <col min="5636" max="5881" width="9.140625" style="2"/>
    <col min="5882" max="5882" width="47.140625" style="2" customWidth="1"/>
    <col min="5883" max="5883" width="22.140625" style="2" customWidth="1"/>
    <col min="5884" max="5884" width="19" style="2" customWidth="1"/>
    <col min="5885" max="5885" width="21.42578125" style="2" customWidth="1"/>
    <col min="5886" max="5886" width="20.7109375" style="2" customWidth="1"/>
    <col min="5887" max="5887" width="20.140625" style="2" customWidth="1"/>
    <col min="5888" max="5890" width="22" style="2" customWidth="1"/>
    <col min="5891" max="5891" width="0" style="2" hidden="1" customWidth="1"/>
    <col min="5892" max="6137" width="9.140625" style="2"/>
    <col min="6138" max="6138" width="47.140625" style="2" customWidth="1"/>
    <col min="6139" max="6139" width="22.140625" style="2" customWidth="1"/>
    <col min="6140" max="6140" width="19" style="2" customWidth="1"/>
    <col min="6141" max="6141" width="21.42578125" style="2" customWidth="1"/>
    <col min="6142" max="6142" width="20.7109375" style="2" customWidth="1"/>
    <col min="6143" max="6143" width="20.140625" style="2" customWidth="1"/>
    <col min="6144" max="6146" width="22" style="2" customWidth="1"/>
    <col min="6147" max="6147" width="0" style="2" hidden="1" customWidth="1"/>
    <col min="6148" max="6393" width="9.140625" style="2"/>
    <col min="6394" max="6394" width="47.140625" style="2" customWidth="1"/>
    <col min="6395" max="6395" width="22.140625" style="2" customWidth="1"/>
    <col min="6396" max="6396" width="19" style="2" customWidth="1"/>
    <col min="6397" max="6397" width="21.42578125" style="2" customWidth="1"/>
    <col min="6398" max="6398" width="20.7109375" style="2" customWidth="1"/>
    <col min="6399" max="6399" width="20.140625" style="2" customWidth="1"/>
    <col min="6400" max="6402" width="22" style="2" customWidth="1"/>
    <col min="6403" max="6403" width="0" style="2" hidden="1" customWidth="1"/>
    <col min="6404" max="6649" width="9.140625" style="2"/>
    <col min="6650" max="6650" width="47.140625" style="2" customWidth="1"/>
    <col min="6651" max="6651" width="22.140625" style="2" customWidth="1"/>
    <col min="6652" max="6652" width="19" style="2" customWidth="1"/>
    <col min="6653" max="6653" width="21.42578125" style="2" customWidth="1"/>
    <col min="6654" max="6654" width="20.7109375" style="2" customWidth="1"/>
    <col min="6655" max="6655" width="20.140625" style="2" customWidth="1"/>
    <col min="6656" max="6658" width="22" style="2" customWidth="1"/>
    <col min="6659" max="6659" width="0" style="2" hidden="1" customWidth="1"/>
    <col min="6660" max="6905" width="9.140625" style="2"/>
    <col min="6906" max="6906" width="47.140625" style="2" customWidth="1"/>
    <col min="6907" max="6907" width="22.140625" style="2" customWidth="1"/>
    <col min="6908" max="6908" width="19" style="2" customWidth="1"/>
    <col min="6909" max="6909" width="21.42578125" style="2" customWidth="1"/>
    <col min="6910" max="6910" width="20.7109375" style="2" customWidth="1"/>
    <col min="6911" max="6911" width="20.140625" style="2" customWidth="1"/>
    <col min="6912" max="6914" width="22" style="2" customWidth="1"/>
    <col min="6915" max="6915" width="0" style="2" hidden="1" customWidth="1"/>
    <col min="6916" max="7161" width="9.140625" style="2"/>
    <col min="7162" max="7162" width="47.140625" style="2" customWidth="1"/>
    <col min="7163" max="7163" width="22.140625" style="2" customWidth="1"/>
    <col min="7164" max="7164" width="19" style="2" customWidth="1"/>
    <col min="7165" max="7165" width="21.42578125" style="2" customWidth="1"/>
    <col min="7166" max="7166" width="20.7109375" style="2" customWidth="1"/>
    <col min="7167" max="7167" width="20.140625" style="2" customWidth="1"/>
    <col min="7168" max="7170" width="22" style="2" customWidth="1"/>
    <col min="7171" max="7171" width="0" style="2" hidden="1" customWidth="1"/>
    <col min="7172" max="7417" width="9.140625" style="2"/>
    <col min="7418" max="7418" width="47.140625" style="2" customWidth="1"/>
    <col min="7419" max="7419" width="22.140625" style="2" customWidth="1"/>
    <col min="7420" max="7420" width="19" style="2" customWidth="1"/>
    <col min="7421" max="7421" width="21.42578125" style="2" customWidth="1"/>
    <col min="7422" max="7422" width="20.7109375" style="2" customWidth="1"/>
    <col min="7423" max="7423" width="20.140625" style="2" customWidth="1"/>
    <col min="7424" max="7426" width="22" style="2" customWidth="1"/>
    <col min="7427" max="7427" width="0" style="2" hidden="1" customWidth="1"/>
    <col min="7428" max="7673" width="9.140625" style="2"/>
    <col min="7674" max="7674" width="47.140625" style="2" customWidth="1"/>
    <col min="7675" max="7675" width="22.140625" style="2" customWidth="1"/>
    <col min="7676" max="7676" width="19" style="2" customWidth="1"/>
    <col min="7677" max="7677" width="21.42578125" style="2" customWidth="1"/>
    <col min="7678" max="7678" width="20.7109375" style="2" customWidth="1"/>
    <col min="7679" max="7679" width="20.140625" style="2" customWidth="1"/>
    <col min="7680" max="7682" width="22" style="2" customWidth="1"/>
    <col min="7683" max="7683" width="0" style="2" hidden="1" customWidth="1"/>
    <col min="7684" max="7929" width="9.140625" style="2"/>
    <col min="7930" max="7930" width="47.140625" style="2" customWidth="1"/>
    <col min="7931" max="7931" width="22.140625" style="2" customWidth="1"/>
    <col min="7932" max="7932" width="19" style="2" customWidth="1"/>
    <col min="7933" max="7933" width="21.42578125" style="2" customWidth="1"/>
    <col min="7934" max="7934" width="20.7109375" style="2" customWidth="1"/>
    <col min="7935" max="7935" width="20.140625" style="2" customWidth="1"/>
    <col min="7936" max="7938" width="22" style="2" customWidth="1"/>
    <col min="7939" max="7939" width="0" style="2" hidden="1" customWidth="1"/>
    <col min="7940" max="8185" width="9.140625" style="2"/>
    <col min="8186" max="8186" width="47.140625" style="2" customWidth="1"/>
    <col min="8187" max="8187" width="22.140625" style="2" customWidth="1"/>
    <col min="8188" max="8188" width="19" style="2" customWidth="1"/>
    <col min="8189" max="8189" width="21.42578125" style="2" customWidth="1"/>
    <col min="8190" max="8190" width="20.7109375" style="2" customWidth="1"/>
    <col min="8191" max="8191" width="20.140625" style="2" customWidth="1"/>
    <col min="8192" max="8194" width="22" style="2" customWidth="1"/>
    <col min="8195" max="8195" width="0" style="2" hidden="1" customWidth="1"/>
    <col min="8196" max="8441" width="9.140625" style="2"/>
    <col min="8442" max="8442" width="47.140625" style="2" customWidth="1"/>
    <col min="8443" max="8443" width="22.140625" style="2" customWidth="1"/>
    <col min="8444" max="8444" width="19" style="2" customWidth="1"/>
    <col min="8445" max="8445" width="21.42578125" style="2" customWidth="1"/>
    <col min="8446" max="8446" width="20.7109375" style="2" customWidth="1"/>
    <col min="8447" max="8447" width="20.140625" style="2" customWidth="1"/>
    <col min="8448" max="8450" width="22" style="2" customWidth="1"/>
    <col min="8451" max="8451" width="0" style="2" hidden="1" customWidth="1"/>
    <col min="8452" max="8697" width="9.140625" style="2"/>
    <col min="8698" max="8698" width="47.140625" style="2" customWidth="1"/>
    <col min="8699" max="8699" width="22.140625" style="2" customWidth="1"/>
    <col min="8700" max="8700" width="19" style="2" customWidth="1"/>
    <col min="8701" max="8701" width="21.42578125" style="2" customWidth="1"/>
    <col min="8702" max="8702" width="20.7109375" style="2" customWidth="1"/>
    <col min="8703" max="8703" width="20.140625" style="2" customWidth="1"/>
    <col min="8704" max="8706" width="22" style="2" customWidth="1"/>
    <col min="8707" max="8707" width="0" style="2" hidden="1" customWidth="1"/>
    <col min="8708" max="8953" width="9.140625" style="2"/>
    <col min="8954" max="8954" width="47.140625" style="2" customWidth="1"/>
    <col min="8955" max="8955" width="22.140625" style="2" customWidth="1"/>
    <col min="8956" max="8956" width="19" style="2" customWidth="1"/>
    <col min="8957" max="8957" width="21.42578125" style="2" customWidth="1"/>
    <col min="8958" max="8958" width="20.7109375" style="2" customWidth="1"/>
    <col min="8959" max="8959" width="20.140625" style="2" customWidth="1"/>
    <col min="8960" max="8962" width="22" style="2" customWidth="1"/>
    <col min="8963" max="8963" width="0" style="2" hidden="1" customWidth="1"/>
    <col min="8964" max="9209" width="9.140625" style="2"/>
    <col min="9210" max="9210" width="47.140625" style="2" customWidth="1"/>
    <col min="9211" max="9211" width="22.140625" style="2" customWidth="1"/>
    <col min="9212" max="9212" width="19" style="2" customWidth="1"/>
    <col min="9213" max="9213" width="21.42578125" style="2" customWidth="1"/>
    <col min="9214" max="9214" width="20.7109375" style="2" customWidth="1"/>
    <col min="9215" max="9215" width="20.140625" style="2" customWidth="1"/>
    <col min="9216" max="9218" width="22" style="2" customWidth="1"/>
    <col min="9219" max="9219" width="0" style="2" hidden="1" customWidth="1"/>
    <col min="9220" max="9465" width="9.140625" style="2"/>
    <col min="9466" max="9466" width="47.140625" style="2" customWidth="1"/>
    <col min="9467" max="9467" width="22.140625" style="2" customWidth="1"/>
    <col min="9468" max="9468" width="19" style="2" customWidth="1"/>
    <col min="9469" max="9469" width="21.42578125" style="2" customWidth="1"/>
    <col min="9470" max="9470" width="20.7109375" style="2" customWidth="1"/>
    <col min="9471" max="9471" width="20.140625" style="2" customWidth="1"/>
    <col min="9472" max="9474" width="22" style="2" customWidth="1"/>
    <col min="9475" max="9475" width="0" style="2" hidden="1" customWidth="1"/>
    <col min="9476" max="9721" width="9.140625" style="2"/>
    <col min="9722" max="9722" width="47.140625" style="2" customWidth="1"/>
    <col min="9723" max="9723" width="22.140625" style="2" customWidth="1"/>
    <col min="9724" max="9724" width="19" style="2" customWidth="1"/>
    <col min="9725" max="9725" width="21.42578125" style="2" customWidth="1"/>
    <col min="9726" max="9726" width="20.7109375" style="2" customWidth="1"/>
    <col min="9727" max="9727" width="20.140625" style="2" customWidth="1"/>
    <col min="9728" max="9730" width="22" style="2" customWidth="1"/>
    <col min="9731" max="9731" width="0" style="2" hidden="1" customWidth="1"/>
    <col min="9732" max="9977" width="9.140625" style="2"/>
    <col min="9978" max="9978" width="47.140625" style="2" customWidth="1"/>
    <col min="9979" max="9979" width="22.140625" style="2" customWidth="1"/>
    <col min="9980" max="9980" width="19" style="2" customWidth="1"/>
    <col min="9981" max="9981" width="21.42578125" style="2" customWidth="1"/>
    <col min="9982" max="9982" width="20.7109375" style="2" customWidth="1"/>
    <col min="9983" max="9983" width="20.140625" style="2" customWidth="1"/>
    <col min="9984" max="9986" width="22" style="2" customWidth="1"/>
    <col min="9987" max="9987" width="0" style="2" hidden="1" customWidth="1"/>
    <col min="9988" max="10233" width="9.140625" style="2"/>
    <col min="10234" max="10234" width="47.140625" style="2" customWidth="1"/>
    <col min="10235" max="10235" width="22.140625" style="2" customWidth="1"/>
    <col min="10236" max="10236" width="19" style="2" customWidth="1"/>
    <col min="10237" max="10237" width="21.42578125" style="2" customWidth="1"/>
    <col min="10238" max="10238" width="20.7109375" style="2" customWidth="1"/>
    <col min="10239" max="10239" width="20.140625" style="2" customWidth="1"/>
    <col min="10240" max="10242" width="22" style="2" customWidth="1"/>
    <col min="10243" max="10243" width="0" style="2" hidden="1" customWidth="1"/>
    <col min="10244" max="10489" width="9.140625" style="2"/>
    <col min="10490" max="10490" width="47.140625" style="2" customWidth="1"/>
    <col min="10491" max="10491" width="22.140625" style="2" customWidth="1"/>
    <col min="10492" max="10492" width="19" style="2" customWidth="1"/>
    <col min="10493" max="10493" width="21.42578125" style="2" customWidth="1"/>
    <col min="10494" max="10494" width="20.7109375" style="2" customWidth="1"/>
    <col min="10495" max="10495" width="20.140625" style="2" customWidth="1"/>
    <col min="10496" max="10498" width="22" style="2" customWidth="1"/>
    <col min="10499" max="10499" width="0" style="2" hidden="1" customWidth="1"/>
    <col min="10500" max="10745" width="9.140625" style="2"/>
    <col min="10746" max="10746" width="47.140625" style="2" customWidth="1"/>
    <col min="10747" max="10747" width="22.140625" style="2" customWidth="1"/>
    <col min="10748" max="10748" width="19" style="2" customWidth="1"/>
    <col min="10749" max="10749" width="21.42578125" style="2" customWidth="1"/>
    <col min="10750" max="10750" width="20.7109375" style="2" customWidth="1"/>
    <col min="10751" max="10751" width="20.140625" style="2" customWidth="1"/>
    <col min="10752" max="10754" width="22" style="2" customWidth="1"/>
    <col min="10755" max="10755" width="0" style="2" hidden="1" customWidth="1"/>
    <col min="10756" max="11001" width="9.140625" style="2"/>
    <col min="11002" max="11002" width="47.140625" style="2" customWidth="1"/>
    <col min="11003" max="11003" width="22.140625" style="2" customWidth="1"/>
    <col min="11004" max="11004" width="19" style="2" customWidth="1"/>
    <col min="11005" max="11005" width="21.42578125" style="2" customWidth="1"/>
    <col min="11006" max="11006" width="20.7109375" style="2" customWidth="1"/>
    <col min="11007" max="11007" width="20.140625" style="2" customWidth="1"/>
    <col min="11008" max="11010" width="22" style="2" customWidth="1"/>
    <col min="11011" max="11011" width="0" style="2" hidden="1" customWidth="1"/>
    <col min="11012" max="11257" width="9.140625" style="2"/>
    <col min="11258" max="11258" width="47.140625" style="2" customWidth="1"/>
    <col min="11259" max="11259" width="22.140625" style="2" customWidth="1"/>
    <col min="11260" max="11260" width="19" style="2" customWidth="1"/>
    <col min="11261" max="11261" width="21.42578125" style="2" customWidth="1"/>
    <col min="11262" max="11262" width="20.7109375" style="2" customWidth="1"/>
    <col min="11263" max="11263" width="20.140625" style="2" customWidth="1"/>
    <col min="11264" max="11266" width="22" style="2" customWidth="1"/>
    <col min="11267" max="11267" width="0" style="2" hidden="1" customWidth="1"/>
    <col min="11268" max="11513" width="9.140625" style="2"/>
    <col min="11514" max="11514" width="47.140625" style="2" customWidth="1"/>
    <col min="11515" max="11515" width="22.140625" style="2" customWidth="1"/>
    <col min="11516" max="11516" width="19" style="2" customWidth="1"/>
    <col min="11517" max="11517" width="21.42578125" style="2" customWidth="1"/>
    <col min="11518" max="11518" width="20.7109375" style="2" customWidth="1"/>
    <col min="11519" max="11519" width="20.140625" style="2" customWidth="1"/>
    <col min="11520" max="11522" width="22" style="2" customWidth="1"/>
    <col min="11523" max="11523" width="0" style="2" hidden="1" customWidth="1"/>
    <col min="11524" max="11769" width="9.140625" style="2"/>
    <col min="11770" max="11770" width="47.140625" style="2" customWidth="1"/>
    <col min="11771" max="11771" width="22.140625" style="2" customWidth="1"/>
    <col min="11772" max="11772" width="19" style="2" customWidth="1"/>
    <col min="11773" max="11773" width="21.42578125" style="2" customWidth="1"/>
    <col min="11774" max="11774" width="20.7109375" style="2" customWidth="1"/>
    <col min="11775" max="11775" width="20.140625" style="2" customWidth="1"/>
    <col min="11776" max="11778" width="22" style="2" customWidth="1"/>
    <col min="11779" max="11779" width="0" style="2" hidden="1" customWidth="1"/>
    <col min="11780" max="12025" width="9.140625" style="2"/>
    <col min="12026" max="12026" width="47.140625" style="2" customWidth="1"/>
    <col min="12027" max="12027" width="22.140625" style="2" customWidth="1"/>
    <col min="12028" max="12028" width="19" style="2" customWidth="1"/>
    <col min="12029" max="12029" width="21.42578125" style="2" customWidth="1"/>
    <col min="12030" max="12030" width="20.7109375" style="2" customWidth="1"/>
    <col min="12031" max="12031" width="20.140625" style="2" customWidth="1"/>
    <col min="12032" max="12034" width="22" style="2" customWidth="1"/>
    <col min="12035" max="12035" width="0" style="2" hidden="1" customWidth="1"/>
    <col min="12036" max="12281" width="9.140625" style="2"/>
    <col min="12282" max="12282" width="47.140625" style="2" customWidth="1"/>
    <col min="12283" max="12283" width="22.140625" style="2" customWidth="1"/>
    <col min="12284" max="12284" width="19" style="2" customWidth="1"/>
    <col min="12285" max="12285" width="21.42578125" style="2" customWidth="1"/>
    <col min="12286" max="12286" width="20.7109375" style="2" customWidth="1"/>
    <col min="12287" max="12287" width="20.140625" style="2" customWidth="1"/>
    <col min="12288" max="12290" width="22" style="2" customWidth="1"/>
    <col min="12291" max="12291" width="0" style="2" hidden="1" customWidth="1"/>
    <col min="12292" max="12537" width="9.140625" style="2"/>
    <col min="12538" max="12538" width="47.140625" style="2" customWidth="1"/>
    <col min="12539" max="12539" width="22.140625" style="2" customWidth="1"/>
    <col min="12540" max="12540" width="19" style="2" customWidth="1"/>
    <col min="12541" max="12541" width="21.42578125" style="2" customWidth="1"/>
    <col min="12542" max="12542" width="20.7109375" style="2" customWidth="1"/>
    <col min="12543" max="12543" width="20.140625" style="2" customWidth="1"/>
    <col min="12544" max="12546" width="22" style="2" customWidth="1"/>
    <col min="12547" max="12547" width="0" style="2" hidden="1" customWidth="1"/>
    <col min="12548" max="12793" width="9.140625" style="2"/>
    <col min="12794" max="12794" width="47.140625" style="2" customWidth="1"/>
    <col min="12795" max="12795" width="22.140625" style="2" customWidth="1"/>
    <col min="12796" max="12796" width="19" style="2" customWidth="1"/>
    <col min="12797" max="12797" width="21.42578125" style="2" customWidth="1"/>
    <col min="12798" max="12798" width="20.7109375" style="2" customWidth="1"/>
    <col min="12799" max="12799" width="20.140625" style="2" customWidth="1"/>
    <col min="12800" max="12802" width="22" style="2" customWidth="1"/>
    <col min="12803" max="12803" width="0" style="2" hidden="1" customWidth="1"/>
    <col min="12804" max="13049" width="9.140625" style="2"/>
    <col min="13050" max="13050" width="47.140625" style="2" customWidth="1"/>
    <col min="13051" max="13051" width="22.140625" style="2" customWidth="1"/>
    <col min="13052" max="13052" width="19" style="2" customWidth="1"/>
    <col min="13053" max="13053" width="21.42578125" style="2" customWidth="1"/>
    <col min="13054" max="13054" width="20.7109375" style="2" customWidth="1"/>
    <col min="13055" max="13055" width="20.140625" style="2" customWidth="1"/>
    <col min="13056" max="13058" width="22" style="2" customWidth="1"/>
    <col min="13059" max="13059" width="0" style="2" hidden="1" customWidth="1"/>
    <col min="13060" max="13305" width="9.140625" style="2"/>
    <col min="13306" max="13306" width="47.140625" style="2" customWidth="1"/>
    <col min="13307" max="13307" width="22.140625" style="2" customWidth="1"/>
    <col min="13308" max="13308" width="19" style="2" customWidth="1"/>
    <col min="13309" max="13309" width="21.42578125" style="2" customWidth="1"/>
    <col min="13310" max="13310" width="20.7109375" style="2" customWidth="1"/>
    <col min="13311" max="13311" width="20.140625" style="2" customWidth="1"/>
    <col min="13312" max="13314" width="22" style="2" customWidth="1"/>
    <col min="13315" max="13315" width="0" style="2" hidden="1" customWidth="1"/>
    <col min="13316" max="13561" width="9.140625" style="2"/>
    <col min="13562" max="13562" width="47.140625" style="2" customWidth="1"/>
    <col min="13563" max="13563" width="22.140625" style="2" customWidth="1"/>
    <col min="13564" max="13564" width="19" style="2" customWidth="1"/>
    <col min="13565" max="13565" width="21.42578125" style="2" customWidth="1"/>
    <col min="13566" max="13566" width="20.7109375" style="2" customWidth="1"/>
    <col min="13567" max="13567" width="20.140625" style="2" customWidth="1"/>
    <col min="13568" max="13570" width="22" style="2" customWidth="1"/>
    <col min="13571" max="13571" width="0" style="2" hidden="1" customWidth="1"/>
    <col min="13572" max="13817" width="9.140625" style="2"/>
    <col min="13818" max="13818" width="47.140625" style="2" customWidth="1"/>
    <col min="13819" max="13819" width="22.140625" style="2" customWidth="1"/>
    <col min="13820" max="13820" width="19" style="2" customWidth="1"/>
    <col min="13821" max="13821" width="21.42578125" style="2" customWidth="1"/>
    <col min="13822" max="13822" width="20.7109375" style="2" customWidth="1"/>
    <col min="13823" max="13823" width="20.140625" style="2" customWidth="1"/>
    <col min="13824" max="13826" width="22" style="2" customWidth="1"/>
    <col min="13827" max="13827" width="0" style="2" hidden="1" customWidth="1"/>
    <col min="13828" max="14073" width="9.140625" style="2"/>
    <col min="14074" max="14074" width="47.140625" style="2" customWidth="1"/>
    <col min="14075" max="14075" width="22.140625" style="2" customWidth="1"/>
    <col min="14076" max="14076" width="19" style="2" customWidth="1"/>
    <col min="14077" max="14077" width="21.42578125" style="2" customWidth="1"/>
    <col min="14078" max="14078" width="20.7109375" style="2" customWidth="1"/>
    <col min="14079" max="14079" width="20.140625" style="2" customWidth="1"/>
    <col min="14080" max="14082" width="22" style="2" customWidth="1"/>
    <col min="14083" max="14083" width="0" style="2" hidden="1" customWidth="1"/>
    <col min="14084" max="14329" width="9.140625" style="2"/>
    <col min="14330" max="14330" width="47.140625" style="2" customWidth="1"/>
    <col min="14331" max="14331" width="22.140625" style="2" customWidth="1"/>
    <col min="14332" max="14332" width="19" style="2" customWidth="1"/>
    <col min="14333" max="14333" width="21.42578125" style="2" customWidth="1"/>
    <col min="14334" max="14334" width="20.7109375" style="2" customWidth="1"/>
    <col min="14335" max="14335" width="20.140625" style="2" customWidth="1"/>
    <col min="14336" max="14338" width="22" style="2" customWidth="1"/>
    <col min="14339" max="14339" width="0" style="2" hidden="1" customWidth="1"/>
    <col min="14340" max="14585" width="9.140625" style="2"/>
    <col min="14586" max="14586" width="47.140625" style="2" customWidth="1"/>
    <col min="14587" max="14587" width="22.140625" style="2" customWidth="1"/>
    <col min="14588" max="14588" width="19" style="2" customWidth="1"/>
    <col min="14589" max="14589" width="21.42578125" style="2" customWidth="1"/>
    <col min="14590" max="14590" width="20.7109375" style="2" customWidth="1"/>
    <col min="14591" max="14591" width="20.140625" style="2" customWidth="1"/>
    <col min="14592" max="14594" width="22" style="2" customWidth="1"/>
    <col min="14595" max="14595" width="0" style="2" hidden="1" customWidth="1"/>
    <col min="14596" max="14841" width="9.140625" style="2"/>
    <col min="14842" max="14842" width="47.140625" style="2" customWidth="1"/>
    <col min="14843" max="14843" width="22.140625" style="2" customWidth="1"/>
    <col min="14844" max="14844" width="19" style="2" customWidth="1"/>
    <col min="14845" max="14845" width="21.42578125" style="2" customWidth="1"/>
    <col min="14846" max="14846" width="20.7109375" style="2" customWidth="1"/>
    <col min="14847" max="14847" width="20.140625" style="2" customWidth="1"/>
    <col min="14848" max="14850" width="22" style="2" customWidth="1"/>
    <col min="14851" max="14851" width="0" style="2" hidden="1" customWidth="1"/>
    <col min="14852" max="15097" width="9.140625" style="2"/>
    <col min="15098" max="15098" width="47.140625" style="2" customWidth="1"/>
    <col min="15099" max="15099" width="22.140625" style="2" customWidth="1"/>
    <col min="15100" max="15100" width="19" style="2" customWidth="1"/>
    <col min="15101" max="15101" width="21.42578125" style="2" customWidth="1"/>
    <col min="15102" max="15102" width="20.7109375" style="2" customWidth="1"/>
    <col min="15103" max="15103" width="20.140625" style="2" customWidth="1"/>
    <col min="15104" max="15106" width="22" style="2" customWidth="1"/>
    <col min="15107" max="15107" width="0" style="2" hidden="1" customWidth="1"/>
    <col min="15108" max="15353" width="9.140625" style="2"/>
    <col min="15354" max="15354" width="47.140625" style="2" customWidth="1"/>
    <col min="15355" max="15355" width="22.140625" style="2" customWidth="1"/>
    <col min="15356" max="15356" width="19" style="2" customWidth="1"/>
    <col min="15357" max="15357" width="21.42578125" style="2" customWidth="1"/>
    <col min="15358" max="15358" width="20.7109375" style="2" customWidth="1"/>
    <col min="15359" max="15359" width="20.140625" style="2" customWidth="1"/>
    <col min="15360" max="15362" width="22" style="2" customWidth="1"/>
    <col min="15363" max="15363" width="0" style="2" hidden="1" customWidth="1"/>
    <col min="15364" max="15609" width="9.140625" style="2"/>
    <col min="15610" max="15610" width="47.140625" style="2" customWidth="1"/>
    <col min="15611" max="15611" width="22.140625" style="2" customWidth="1"/>
    <col min="15612" max="15612" width="19" style="2" customWidth="1"/>
    <col min="15613" max="15613" width="21.42578125" style="2" customWidth="1"/>
    <col min="15614" max="15614" width="20.7109375" style="2" customWidth="1"/>
    <col min="15615" max="15615" width="20.140625" style="2" customWidth="1"/>
    <col min="15616" max="15618" width="22" style="2" customWidth="1"/>
    <col min="15619" max="15619" width="0" style="2" hidden="1" customWidth="1"/>
    <col min="15620" max="15865" width="9.140625" style="2"/>
    <col min="15866" max="15866" width="47.140625" style="2" customWidth="1"/>
    <col min="15867" max="15867" width="22.140625" style="2" customWidth="1"/>
    <col min="15868" max="15868" width="19" style="2" customWidth="1"/>
    <col min="15869" max="15869" width="21.42578125" style="2" customWidth="1"/>
    <col min="15870" max="15870" width="20.7109375" style="2" customWidth="1"/>
    <col min="15871" max="15871" width="20.140625" style="2" customWidth="1"/>
    <col min="15872" max="15874" width="22" style="2" customWidth="1"/>
    <col min="15875" max="15875" width="0" style="2" hidden="1" customWidth="1"/>
    <col min="15876" max="16121" width="9.140625" style="2"/>
    <col min="16122" max="16122" width="47.140625" style="2" customWidth="1"/>
    <col min="16123" max="16123" width="22.140625" style="2" customWidth="1"/>
    <col min="16124" max="16124" width="19" style="2" customWidth="1"/>
    <col min="16125" max="16125" width="21.42578125" style="2" customWidth="1"/>
    <col min="16126" max="16126" width="20.7109375" style="2" customWidth="1"/>
    <col min="16127" max="16127" width="20.140625" style="2" customWidth="1"/>
    <col min="16128" max="16130" width="22" style="2" customWidth="1"/>
    <col min="16131" max="16131" width="0" style="2" hidden="1" customWidth="1"/>
    <col min="16132" max="16384" width="9.140625" style="2"/>
  </cols>
  <sheetData>
    <row r="1" spans="1:6" ht="25.15" customHeight="1">
      <c r="D1" s="73" t="s">
        <v>68</v>
      </c>
      <c r="E1" s="73"/>
      <c r="F1" s="73"/>
    </row>
    <row r="2" spans="1:6" ht="30.6" customHeight="1">
      <c r="D2" s="73"/>
      <c r="E2" s="73"/>
      <c r="F2" s="73"/>
    </row>
    <row r="3" spans="1:6" ht="25.15" customHeight="1">
      <c r="D3" s="73"/>
      <c r="E3" s="73"/>
      <c r="F3" s="73"/>
    </row>
    <row r="4" spans="1:6" ht="25.9" customHeight="1">
      <c r="D4" s="73"/>
      <c r="E4" s="73"/>
      <c r="F4" s="73"/>
    </row>
    <row r="5" spans="1:6" ht="29.45" customHeight="1">
      <c r="C5" s="15"/>
      <c r="D5" s="73"/>
      <c r="E5" s="73"/>
      <c r="F5" s="73"/>
    </row>
    <row r="6" spans="1:6" ht="18.75">
      <c r="C6" s="15"/>
      <c r="D6" s="73"/>
      <c r="E6" s="73"/>
      <c r="F6" s="73"/>
    </row>
    <row r="7" spans="1:6" ht="18.75">
      <c r="C7" s="15"/>
      <c r="D7" s="73"/>
      <c r="E7" s="73"/>
      <c r="F7" s="73"/>
    </row>
    <row r="8" spans="1:6" ht="18.75">
      <c r="A8" s="62" t="s">
        <v>38</v>
      </c>
      <c r="B8" s="62"/>
      <c r="C8" s="62"/>
      <c r="D8" s="62"/>
      <c r="E8" s="61"/>
      <c r="F8" s="61"/>
    </row>
    <row r="9" spans="1:6">
      <c r="D9" s="30"/>
    </row>
    <row r="10" spans="1:6" s="5" customFormat="1" ht="31.5">
      <c r="A10" s="37" t="s">
        <v>0</v>
      </c>
      <c r="B10" s="38" t="s">
        <v>21</v>
      </c>
      <c r="C10" s="37" t="s">
        <v>1</v>
      </c>
      <c r="D10" s="31" t="s">
        <v>2</v>
      </c>
      <c r="E10" s="37" t="s">
        <v>3</v>
      </c>
      <c r="F10" s="37" t="s">
        <v>39</v>
      </c>
    </row>
    <row r="11" spans="1:6" s="5" customFormat="1">
      <c r="A11" s="78" t="s">
        <v>22</v>
      </c>
      <c r="B11" s="79"/>
      <c r="C11" s="79"/>
      <c r="D11" s="79"/>
      <c r="E11" s="79"/>
    </row>
    <row r="12" spans="1:6">
      <c r="A12" s="80" t="s">
        <v>4</v>
      </c>
      <c r="B12" s="81"/>
      <c r="C12" s="81"/>
      <c r="D12" s="81"/>
      <c r="E12" s="81"/>
    </row>
    <row r="13" spans="1:6">
      <c r="A13" s="68" t="s">
        <v>5</v>
      </c>
      <c r="B13" s="53" t="s">
        <v>23</v>
      </c>
      <c r="C13" s="38" t="s">
        <v>6</v>
      </c>
      <c r="D13" s="33">
        <f>D14+D15+D16</f>
        <v>2389146.1</v>
      </c>
      <c r="E13" s="44">
        <f>E14+E15+E16</f>
        <v>2392111.1999999997</v>
      </c>
      <c r="F13" s="44">
        <f>F14+F15+F16</f>
        <v>2393214.2000000002</v>
      </c>
    </row>
    <row r="14" spans="1:6">
      <c r="A14" s="68"/>
      <c r="B14" s="53"/>
      <c r="C14" s="38" t="s">
        <v>7</v>
      </c>
      <c r="D14" s="32">
        <f>D23+D24</f>
        <v>776631.5</v>
      </c>
      <c r="E14" s="20">
        <f t="shared" ref="E14:F14" si="0">E23+E24</f>
        <v>768155.5</v>
      </c>
      <c r="F14" s="20">
        <f t="shared" si="0"/>
        <v>768155.5</v>
      </c>
    </row>
    <row r="15" spans="1:6">
      <c r="A15" s="68"/>
      <c r="B15" s="53"/>
      <c r="C15" s="38" t="s">
        <v>8</v>
      </c>
      <c r="D15" s="32">
        <f>D19+D20+D21+D22</f>
        <v>1547467.5</v>
      </c>
      <c r="E15" s="20">
        <f t="shared" ref="E15:F15" si="1">E19+E20+E21+E22</f>
        <v>1558908.5999999999</v>
      </c>
      <c r="F15" s="20">
        <f t="shared" si="1"/>
        <v>1560011.6</v>
      </c>
    </row>
    <row r="16" spans="1:6">
      <c r="A16" s="68"/>
      <c r="B16" s="53"/>
      <c r="C16" s="38" t="s">
        <v>9</v>
      </c>
      <c r="D16" s="32">
        <f>D18</f>
        <v>65047.1</v>
      </c>
      <c r="E16" s="20">
        <f t="shared" ref="E16:F16" si="2">E18</f>
        <v>65047.1</v>
      </c>
      <c r="F16" s="20">
        <f t="shared" si="2"/>
        <v>65047.1</v>
      </c>
    </row>
    <row r="17" spans="1:6">
      <c r="A17" s="40" t="s">
        <v>10</v>
      </c>
      <c r="B17" s="53"/>
      <c r="C17" s="38"/>
      <c r="D17" s="33"/>
      <c r="E17" s="22"/>
      <c r="F17" s="22"/>
    </row>
    <row r="18" spans="1:6" ht="117.6" customHeight="1">
      <c r="A18" s="40" t="s">
        <v>49</v>
      </c>
      <c r="B18" s="53"/>
      <c r="C18" s="21" t="s">
        <v>9</v>
      </c>
      <c r="D18" s="33">
        <v>65047.1</v>
      </c>
      <c r="E18" s="22">
        <v>65047.1</v>
      </c>
      <c r="F18" s="22">
        <v>65047.1</v>
      </c>
    </row>
    <row r="19" spans="1:6" ht="72.599999999999994" customHeight="1">
      <c r="A19" s="40" t="s">
        <v>50</v>
      </c>
      <c r="B19" s="53"/>
      <c r="C19" s="21" t="s">
        <v>8</v>
      </c>
      <c r="D19" s="33">
        <v>714939.9</v>
      </c>
      <c r="E19" s="22">
        <v>715417.59999999998</v>
      </c>
      <c r="F19" s="22">
        <v>715914.4</v>
      </c>
    </row>
    <row r="20" spans="1:6" ht="94.5">
      <c r="A20" s="40" t="s">
        <v>51</v>
      </c>
      <c r="B20" s="53"/>
      <c r="C20" s="21" t="s">
        <v>8</v>
      </c>
      <c r="D20" s="33">
        <v>790443.8</v>
      </c>
      <c r="E20" s="22">
        <v>801397.7</v>
      </c>
      <c r="F20" s="22">
        <v>801994.1</v>
      </c>
    </row>
    <row r="21" spans="1:6" ht="110.25">
      <c r="A21" s="40" t="s">
        <v>52</v>
      </c>
      <c r="B21" s="53"/>
      <c r="C21" s="21" t="s">
        <v>8</v>
      </c>
      <c r="D21" s="33">
        <v>41129.9</v>
      </c>
      <c r="E21" s="22">
        <v>41133.699999999997</v>
      </c>
      <c r="F21" s="22">
        <v>41137.599999999999</v>
      </c>
    </row>
    <row r="22" spans="1:6" ht="86.45" customHeight="1">
      <c r="A22" s="40" t="s">
        <v>53</v>
      </c>
      <c r="B22" s="53"/>
      <c r="C22" s="21" t="s">
        <v>8</v>
      </c>
      <c r="D22" s="33">
        <v>953.9</v>
      </c>
      <c r="E22" s="22">
        <v>959.6</v>
      </c>
      <c r="F22" s="22">
        <v>965.5</v>
      </c>
    </row>
    <row r="23" spans="1:6" ht="43.9" customHeight="1">
      <c r="A23" s="40" t="s">
        <v>54</v>
      </c>
      <c r="B23" s="53"/>
      <c r="C23" s="21" t="s">
        <v>7</v>
      </c>
      <c r="D23" s="33">
        <v>776631.5</v>
      </c>
      <c r="E23" s="22">
        <v>751655.5</v>
      </c>
      <c r="F23" s="22">
        <v>751655.5</v>
      </c>
    </row>
    <row r="24" spans="1:6" ht="63">
      <c r="A24" s="40" t="s">
        <v>55</v>
      </c>
      <c r="B24" s="53"/>
      <c r="C24" s="38" t="str">
        <f>C14</f>
        <v>местный бюджет</v>
      </c>
      <c r="D24" s="32">
        <v>0</v>
      </c>
      <c r="E24" s="23">
        <v>16500</v>
      </c>
      <c r="F24" s="23">
        <v>16500</v>
      </c>
    </row>
    <row r="25" spans="1:6">
      <c r="A25" s="53" t="s">
        <v>11</v>
      </c>
      <c r="B25" s="53"/>
      <c r="C25" s="38" t="s">
        <v>6</v>
      </c>
      <c r="D25" s="33">
        <f>D26+D27</f>
        <v>120308.351</v>
      </c>
      <c r="E25" s="44">
        <f t="shared" ref="E25:F25" si="3">E26+E27</f>
        <v>55288.3</v>
      </c>
      <c r="F25" s="44">
        <f t="shared" si="3"/>
        <v>55455.1</v>
      </c>
    </row>
    <row r="26" spans="1:6">
      <c r="A26" s="53"/>
      <c r="B26" s="53"/>
      <c r="C26" s="38" t="s">
        <v>7</v>
      </c>
      <c r="D26" s="34">
        <f>D31+D33+D35+D37+D38+D40+D41</f>
        <v>106587.251</v>
      </c>
      <c r="E26" s="24">
        <f t="shared" ref="E26:F26" si="4">E31+E33+E35+E37+E38+E40+E41</f>
        <v>34552.300000000003</v>
      </c>
      <c r="F26" s="24">
        <f t="shared" si="4"/>
        <v>34552.300000000003</v>
      </c>
    </row>
    <row r="27" spans="1:6">
      <c r="A27" s="53"/>
      <c r="B27" s="53"/>
      <c r="C27" s="38" t="s">
        <v>8</v>
      </c>
      <c r="D27" s="34">
        <f>D30+D32+D34+D36+D39</f>
        <v>13721.099999999999</v>
      </c>
      <c r="E27" s="24">
        <f t="shared" ref="E27:F27" si="5">E30+E32+E34+E36+E39</f>
        <v>20736</v>
      </c>
      <c r="F27" s="24">
        <f t="shared" si="5"/>
        <v>20902.799999999996</v>
      </c>
    </row>
    <row r="28" spans="1:6">
      <c r="A28" s="53"/>
      <c r="B28" s="53"/>
      <c r="C28" s="38" t="s">
        <v>9</v>
      </c>
      <c r="D28" s="34">
        <v>0</v>
      </c>
      <c r="E28" s="22">
        <v>0</v>
      </c>
      <c r="F28" s="22">
        <v>0</v>
      </c>
    </row>
    <row r="29" spans="1:6">
      <c r="A29" s="40" t="s">
        <v>10</v>
      </c>
      <c r="B29" s="53"/>
      <c r="C29" s="38"/>
      <c r="D29" s="33"/>
      <c r="E29" s="22">
        <v>0</v>
      </c>
      <c r="F29" s="22">
        <v>0</v>
      </c>
    </row>
    <row r="30" spans="1:6" ht="94.5">
      <c r="A30" s="41" t="s">
        <v>51</v>
      </c>
      <c r="B30" s="53"/>
      <c r="C30" s="38" t="s">
        <v>8</v>
      </c>
      <c r="D30" s="35">
        <v>10380.299999999999</v>
      </c>
      <c r="E30" s="26">
        <v>0</v>
      </c>
      <c r="F30" s="26">
        <v>0</v>
      </c>
    </row>
    <row r="31" spans="1:6" ht="35.450000000000003" customHeight="1">
      <c r="A31" s="69" t="s">
        <v>56</v>
      </c>
      <c r="B31" s="53"/>
      <c r="C31" s="38" t="s">
        <v>7</v>
      </c>
      <c r="D31" s="35">
        <v>37</v>
      </c>
      <c r="E31" s="26">
        <v>37</v>
      </c>
      <c r="F31" s="26">
        <v>37</v>
      </c>
    </row>
    <row r="32" spans="1:6" ht="39" customHeight="1">
      <c r="A32" s="70"/>
      <c r="B32" s="53"/>
      <c r="C32" s="38" t="s">
        <v>8</v>
      </c>
      <c r="D32" s="35">
        <v>697.6</v>
      </c>
      <c r="E32" s="26">
        <v>697.6</v>
      </c>
      <c r="F32" s="26">
        <v>697.6</v>
      </c>
    </row>
    <row r="33" spans="1:6" ht="25.15" customHeight="1">
      <c r="A33" s="69" t="s">
        <v>57</v>
      </c>
      <c r="B33" s="53"/>
      <c r="C33" s="38" t="s">
        <v>7</v>
      </c>
      <c r="D33" s="35">
        <v>0</v>
      </c>
      <c r="E33" s="26">
        <v>3000</v>
      </c>
      <c r="F33" s="26">
        <v>3000</v>
      </c>
    </row>
    <row r="34" spans="1:6" ht="36.6" customHeight="1">
      <c r="A34" s="70"/>
      <c r="B34" s="53"/>
      <c r="C34" s="38" t="s">
        <v>8</v>
      </c>
      <c r="D34" s="35">
        <v>0</v>
      </c>
      <c r="E34" s="26">
        <v>17271.900000000001</v>
      </c>
      <c r="F34" s="26">
        <v>17362.599999999999</v>
      </c>
    </row>
    <row r="35" spans="1:6">
      <c r="A35" s="71" t="s">
        <v>58</v>
      </c>
      <c r="B35" s="53"/>
      <c r="C35" s="38" t="s">
        <v>7</v>
      </c>
      <c r="D35" s="35">
        <f>88.55+21.45</f>
        <v>110</v>
      </c>
      <c r="E35" s="26">
        <v>110</v>
      </c>
      <c r="F35" s="26">
        <v>110</v>
      </c>
    </row>
    <row r="36" spans="1:6" ht="36.6" customHeight="1">
      <c r="A36" s="72"/>
      <c r="B36" s="53"/>
      <c r="C36" s="38" t="s">
        <v>8</v>
      </c>
      <c r="D36" s="35">
        <v>910.4</v>
      </c>
      <c r="E36" s="26">
        <v>1033.7</v>
      </c>
      <c r="F36" s="26">
        <v>1109.8</v>
      </c>
    </row>
    <row r="37" spans="1:6" ht="48.6" customHeight="1">
      <c r="A37" s="42" t="s">
        <v>59</v>
      </c>
      <c r="B37" s="53"/>
      <c r="C37" s="38" t="s">
        <v>7</v>
      </c>
      <c r="D37" s="35">
        <v>87375.12000000001</v>
      </c>
      <c r="E37" s="26">
        <v>31293.3</v>
      </c>
      <c r="F37" s="26">
        <v>31293.3</v>
      </c>
    </row>
    <row r="38" spans="1:6" ht="36" customHeight="1">
      <c r="A38" s="69" t="s">
        <v>60</v>
      </c>
      <c r="B38" s="53"/>
      <c r="C38" s="38" t="s">
        <v>7</v>
      </c>
      <c r="D38" s="35">
        <v>112</v>
      </c>
      <c r="E38" s="26">
        <v>112</v>
      </c>
      <c r="F38" s="26">
        <v>112</v>
      </c>
    </row>
    <row r="39" spans="1:6" ht="61.9" customHeight="1">
      <c r="A39" s="70"/>
      <c r="B39" s="53"/>
      <c r="C39" s="38" t="s">
        <v>8</v>
      </c>
      <c r="D39" s="35">
        <v>1732.8</v>
      </c>
      <c r="E39" s="26">
        <v>1732.8</v>
      </c>
      <c r="F39" s="26">
        <v>1732.8</v>
      </c>
    </row>
    <row r="40" spans="1:6" ht="46.15" customHeight="1">
      <c r="A40" s="42" t="s">
        <v>54</v>
      </c>
      <c r="B40" s="53"/>
      <c r="C40" s="38" t="s">
        <v>7</v>
      </c>
      <c r="D40" s="35">
        <v>17549.830999999998</v>
      </c>
      <c r="E40" s="26">
        <v>0</v>
      </c>
      <c r="F40" s="26">
        <v>0</v>
      </c>
    </row>
    <row r="41" spans="1:6" ht="63">
      <c r="A41" s="43" t="s">
        <v>48</v>
      </c>
      <c r="B41" s="38" t="s">
        <v>66</v>
      </c>
      <c r="C41" s="38" t="s">
        <v>7</v>
      </c>
      <c r="D41" s="33">
        <v>1403.3</v>
      </c>
      <c r="E41" s="23">
        <v>0</v>
      </c>
      <c r="F41" s="23">
        <v>0</v>
      </c>
    </row>
    <row r="42" spans="1:6">
      <c r="A42" s="83" t="s">
        <v>12</v>
      </c>
      <c r="B42" s="53"/>
      <c r="C42" s="38" t="s">
        <v>6</v>
      </c>
      <c r="D42" s="34">
        <f>D43+D44+D45</f>
        <v>164325.90000000002</v>
      </c>
      <c r="E42" s="45">
        <f t="shared" ref="E42:F42" si="6">E43+E44+E45</f>
        <v>163117.40000000002</v>
      </c>
      <c r="F42" s="45">
        <f t="shared" si="6"/>
        <v>158892</v>
      </c>
    </row>
    <row r="43" spans="1:6">
      <c r="A43" s="84"/>
      <c r="B43" s="53"/>
      <c r="C43" s="38" t="s">
        <v>7</v>
      </c>
      <c r="D43" s="33">
        <f>D48+D50+D52+D55+D57+D58</f>
        <v>28700.2</v>
      </c>
      <c r="E43" s="22">
        <f t="shared" ref="E43:F43" si="7">E48+E50+E52+E55+E57+E58</f>
        <v>28919.100000000002</v>
      </c>
      <c r="F43" s="22">
        <f t="shared" si="7"/>
        <v>28919.100000000002</v>
      </c>
    </row>
    <row r="44" spans="1:6">
      <c r="A44" s="84"/>
      <c r="B44" s="53"/>
      <c r="C44" s="38" t="s">
        <v>8</v>
      </c>
      <c r="D44" s="34">
        <f>D47+D49+D51+D53+D56</f>
        <v>66073.232610000006</v>
      </c>
      <c r="E44" s="24">
        <f t="shared" ref="E44:F44" si="8">E47+E49+E51+E53+E56</f>
        <v>64645.8</v>
      </c>
      <c r="F44" s="24">
        <f t="shared" si="8"/>
        <v>63758.5</v>
      </c>
    </row>
    <row r="45" spans="1:6">
      <c r="A45" s="85"/>
      <c r="B45" s="53"/>
      <c r="C45" s="38" t="s">
        <v>9</v>
      </c>
      <c r="D45" s="34">
        <f>D54</f>
        <v>69552.467390000005</v>
      </c>
      <c r="E45" s="24">
        <f t="shared" ref="E45:F45" si="9">E54</f>
        <v>69552.5</v>
      </c>
      <c r="F45" s="24">
        <f t="shared" si="9"/>
        <v>66214.399999999994</v>
      </c>
    </row>
    <row r="46" spans="1:6">
      <c r="A46" s="40" t="s">
        <v>10</v>
      </c>
      <c r="B46" s="53"/>
      <c r="C46" s="38"/>
      <c r="D46" s="33"/>
      <c r="E46" s="23"/>
      <c r="F46" s="23">
        <v>0</v>
      </c>
    </row>
    <row r="47" spans="1:6" ht="175.15" customHeight="1">
      <c r="A47" s="43" t="s">
        <v>47</v>
      </c>
      <c r="B47" s="53"/>
      <c r="C47" s="38" t="s">
        <v>8</v>
      </c>
      <c r="D47" s="33">
        <v>1427.4</v>
      </c>
      <c r="E47" s="23">
        <v>0</v>
      </c>
      <c r="F47" s="23">
        <v>0</v>
      </c>
    </row>
    <row r="48" spans="1:6" ht="30.6" customHeight="1">
      <c r="A48" s="74" t="s">
        <v>61</v>
      </c>
      <c r="B48" s="53"/>
      <c r="C48" s="38" t="s">
        <v>7</v>
      </c>
      <c r="D48" s="33">
        <v>50</v>
      </c>
      <c r="E48" s="23">
        <v>50</v>
      </c>
      <c r="F48" s="23">
        <v>50</v>
      </c>
    </row>
    <row r="49" spans="1:6" ht="48" customHeight="1">
      <c r="A49" s="75"/>
      <c r="B49" s="53"/>
      <c r="C49" s="38" t="s">
        <v>8</v>
      </c>
      <c r="D49" s="33">
        <v>9603.1</v>
      </c>
      <c r="E49" s="23">
        <v>9603.1</v>
      </c>
      <c r="F49" s="23">
        <v>9603.1</v>
      </c>
    </row>
    <row r="50" spans="1:6" ht="26.45" customHeight="1">
      <c r="A50" s="74" t="s">
        <v>62</v>
      </c>
      <c r="B50" s="53"/>
      <c r="C50" s="38" t="s">
        <v>7</v>
      </c>
      <c r="D50" s="33">
        <v>2043.5</v>
      </c>
      <c r="E50" s="23">
        <v>2043.5</v>
      </c>
      <c r="F50" s="23">
        <v>2043.5</v>
      </c>
    </row>
    <row r="51" spans="1:6" ht="49.9" customHeight="1">
      <c r="A51" s="75"/>
      <c r="B51" s="53"/>
      <c r="C51" s="38" t="s">
        <v>8</v>
      </c>
      <c r="D51" s="33">
        <v>4508.3</v>
      </c>
      <c r="E51" s="23">
        <v>4508.3</v>
      </c>
      <c r="F51" s="23">
        <v>4508.3</v>
      </c>
    </row>
    <row r="52" spans="1:6">
      <c r="A52" s="74" t="s">
        <v>63</v>
      </c>
      <c r="B52" s="53"/>
      <c r="C52" s="38" t="s">
        <v>7</v>
      </c>
      <c r="D52" s="33">
        <v>100</v>
      </c>
      <c r="E52" s="23">
        <v>100</v>
      </c>
      <c r="F52" s="23">
        <v>100</v>
      </c>
    </row>
    <row r="53" spans="1:6">
      <c r="A53" s="82"/>
      <c r="B53" s="53"/>
      <c r="C53" s="38" t="s">
        <v>8</v>
      </c>
      <c r="D53" s="33">
        <v>18488.632610000001</v>
      </c>
      <c r="E53" s="23">
        <v>18488.599999999999</v>
      </c>
      <c r="F53" s="23">
        <v>17601.3</v>
      </c>
    </row>
    <row r="54" spans="1:6" ht="33.6" customHeight="1">
      <c r="A54" s="75"/>
      <c r="B54" s="53"/>
      <c r="C54" s="38" t="s">
        <v>9</v>
      </c>
      <c r="D54" s="33">
        <v>69552.467390000005</v>
      </c>
      <c r="E54" s="23">
        <v>69552.5</v>
      </c>
      <c r="F54" s="23">
        <v>66214.399999999994</v>
      </c>
    </row>
    <row r="55" spans="1:6">
      <c r="A55" s="74" t="s">
        <v>64</v>
      </c>
      <c r="B55" s="53"/>
      <c r="C55" s="38" t="s">
        <v>7</v>
      </c>
      <c r="D55" s="33">
        <v>4584.6000000000004</v>
      </c>
      <c r="E55" s="23">
        <v>4584.6000000000004</v>
      </c>
      <c r="F55" s="23">
        <v>4584.6000000000004</v>
      </c>
    </row>
    <row r="56" spans="1:6">
      <c r="A56" s="75"/>
      <c r="B56" s="53"/>
      <c r="C56" s="38" t="s">
        <v>8</v>
      </c>
      <c r="D56" s="33">
        <v>32045.8</v>
      </c>
      <c r="E56" s="23">
        <v>32045.8</v>
      </c>
      <c r="F56" s="23">
        <v>32045.8</v>
      </c>
    </row>
    <row r="57" spans="1:6" ht="55.15" customHeight="1">
      <c r="A57" s="43" t="s">
        <v>65</v>
      </c>
      <c r="B57" s="53"/>
      <c r="C57" s="38" t="s">
        <v>7</v>
      </c>
      <c r="D57" s="33">
        <v>2787.2</v>
      </c>
      <c r="E57" s="23">
        <v>4148.3</v>
      </c>
      <c r="F57" s="23">
        <v>4148.3</v>
      </c>
    </row>
    <row r="58" spans="1:6" ht="37.15" customHeight="1">
      <c r="A58" s="43" t="s">
        <v>54</v>
      </c>
      <c r="B58" s="53"/>
      <c r="C58" s="38" t="s">
        <v>7</v>
      </c>
      <c r="D58" s="33">
        <v>19134.900000000001</v>
      </c>
      <c r="E58" s="23">
        <v>17992.7</v>
      </c>
      <c r="F58" s="23">
        <v>17992.7</v>
      </c>
    </row>
    <row r="59" spans="1:6" ht="25.15" customHeight="1">
      <c r="A59" s="27" t="s">
        <v>13</v>
      </c>
      <c r="B59" s="53"/>
      <c r="C59" s="38" t="s">
        <v>7</v>
      </c>
      <c r="D59" s="33">
        <v>6226</v>
      </c>
      <c r="E59" s="22">
        <v>4891.2</v>
      </c>
      <c r="F59" s="22">
        <v>4891.2</v>
      </c>
    </row>
    <row r="60" spans="1:6">
      <c r="A60" s="68" t="s">
        <v>14</v>
      </c>
      <c r="B60" s="53"/>
      <c r="C60" s="38" t="s">
        <v>6</v>
      </c>
      <c r="D60" s="33">
        <f>D61</f>
        <v>36017.1</v>
      </c>
      <c r="E60" s="22">
        <f t="shared" ref="E60:F60" si="10">E61</f>
        <v>32570.7</v>
      </c>
      <c r="F60" s="22">
        <f t="shared" si="10"/>
        <v>32570.7</v>
      </c>
    </row>
    <row r="61" spans="1:6">
      <c r="A61" s="68"/>
      <c r="B61" s="53"/>
      <c r="C61" s="38" t="s">
        <v>7</v>
      </c>
      <c r="D61" s="33">
        <v>36017.1</v>
      </c>
      <c r="E61" s="22">
        <v>32570.7</v>
      </c>
      <c r="F61" s="22">
        <v>32570.7</v>
      </c>
    </row>
    <row r="62" spans="1:6" ht="33.6" customHeight="1">
      <c r="A62" s="68"/>
      <c r="B62" s="53"/>
      <c r="C62" s="38" t="s">
        <v>8</v>
      </c>
      <c r="D62" s="33">
        <v>0</v>
      </c>
      <c r="E62" s="22">
        <v>0</v>
      </c>
      <c r="F62" s="22">
        <v>0</v>
      </c>
    </row>
    <row r="63" spans="1:6">
      <c r="A63" s="68" t="s">
        <v>15</v>
      </c>
      <c r="B63" s="53"/>
      <c r="C63" s="38" t="s">
        <v>6</v>
      </c>
      <c r="D63" s="33">
        <f>D64+D65</f>
        <v>48487.4</v>
      </c>
      <c r="E63" s="22">
        <f t="shared" ref="E63:F63" si="11">E64+E65</f>
        <v>48487.4</v>
      </c>
      <c r="F63" s="22">
        <f t="shared" si="11"/>
        <v>48487.4</v>
      </c>
    </row>
    <row r="64" spans="1:6">
      <c r="A64" s="68"/>
      <c r="B64" s="53"/>
      <c r="C64" s="38" t="s">
        <v>7</v>
      </c>
      <c r="D64" s="33">
        <f>D68</f>
        <v>503</v>
      </c>
      <c r="E64" s="22">
        <f t="shared" ref="E64:F64" si="12">E68</f>
        <v>503</v>
      </c>
      <c r="F64" s="22">
        <f t="shared" si="12"/>
        <v>503</v>
      </c>
    </row>
    <row r="65" spans="1:6">
      <c r="A65" s="68"/>
      <c r="B65" s="53"/>
      <c r="C65" s="38" t="s">
        <v>8</v>
      </c>
      <c r="D65" s="33">
        <f>D67+D69+D71+D70</f>
        <v>47984.4</v>
      </c>
      <c r="E65" s="22">
        <f t="shared" ref="E65:F65" si="13">E67+E69+E71+E70</f>
        <v>47984.4</v>
      </c>
      <c r="F65" s="22">
        <f t="shared" si="13"/>
        <v>47984.4</v>
      </c>
    </row>
    <row r="66" spans="1:6">
      <c r="A66" s="40" t="s">
        <v>10</v>
      </c>
      <c r="B66" s="53"/>
      <c r="C66" s="38"/>
      <c r="D66" s="33">
        <v>0</v>
      </c>
      <c r="E66" s="22">
        <v>0</v>
      </c>
      <c r="F66" s="22">
        <v>0</v>
      </c>
    </row>
    <row r="67" spans="1:6" ht="67.150000000000006" customHeight="1">
      <c r="A67" s="40" t="s">
        <v>16</v>
      </c>
      <c r="B67" s="53"/>
      <c r="C67" s="38" t="s">
        <v>8</v>
      </c>
      <c r="D67" s="33">
        <v>21977.8</v>
      </c>
      <c r="E67" s="22">
        <v>21977.8</v>
      </c>
      <c r="F67" s="22">
        <v>21977.8</v>
      </c>
    </row>
    <row r="68" spans="1:6">
      <c r="A68" s="68" t="s">
        <v>17</v>
      </c>
      <c r="B68" s="53"/>
      <c r="C68" s="38" t="s">
        <v>7</v>
      </c>
      <c r="D68" s="33">
        <v>503</v>
      </c>
      <c r="E68" s="22">
        <v>503</v>
      </c>
      <c r="F68" s="22">
        <v>503</v>
      </c>
    </row>
    <row r="69" spans="1:6" ht="101.45" customHeight="1">
      <c r="A69" s="68"/>
      <c r="B69" s="53"/>
      <c r="C69" s="38" t="s">
        <v>8</v>
      </c>
      <c r="D69" s="33">
        <v>1522.8</v>
      </c>
      <c r="E69" s="22">
        <v>1522.8</v>
      </c>
      <c r="F69" s="22">
        <v>1522.8</v>
      </c>
    </row>
    <row r="70" spans="1:6" ht="129.6" customHeight="1">
      <c r="A70" s="40" t="s">
        <v>44</v>
      </c>
      <c r="B70" s="53"/>
      <c r="C70" s="38" t="s">
        <v>8</v>
      </c>
      <c r="D70" s="33">
        <v>2739.4</v>
      </c>
      <c r="E70" s="22">
        <f>D70</f>
        <v>2739.4</v>
      </c>
      <c r="F70" s="22">
        <f>E70</f>
        <v>2739.4</v>
      </c>
    </row>
    <row r="71" spans="1:6" ht="63">
      <c r="A71" s="40" t="s">
        <v>18</v>
      </c>
      <c r="B71" s="53"/>
      <c r="C71" s="38" t="s">
        <v>8</v>
      </c>
      <c r="D71" s="33">
        <v>21744.400000000001</v>
      </c>
      <c r="E71" s="22">
        <v>21744.400000000001</v>
      </c>
      <c r="F71" s="22">
        <v>21744.400000000001</v>
      </c>
    </row>
    <row r="72" spans="1:6" ht="39.6" customHeight="1">
      <c r="A72" s="40" t="s">
        <v>46</v>
      </c>
      <c r="B72" s="53"/>
      <c r="C72" s="38" t="s">
        <v>9</v>
      </c>
      <c r="D72" s="33">
        <f>D73+D74</f>
        <v>7195.6</v>
      </c>
      <c r="E72" s="22">
        <f t="shared" ref="E72:F72" si="14">E73+E74</f>
        <v>7093.2999999999956</v>
      </c>
      <c r="F72" s="22">
        <f t="shared" si="14"/>
        <v>7093.2999999999956</v>
      </c>
    </row>
    <row r="73" spans="1:6" ht="34.9" customHeight="1">
      <c r="A73" s="76" t="s">
        <v>45</v>
      </c>
      <c r="B73" s="53"/>
      <c r="C73" s="38" t="s">
        <v>9</v>
      </c>
      <c r="D73" s="33">
        <v>6907.7734600000003</v>
      </c>
      <c r="E73" s="28">
        <v>6809.56783</v>
      </c>
      <c r="F73" s="28">
        <v>6809.56783</v>
      </c>
    </row>
    <row r="74" spans="1:6" ht="81" customHeight="1">
      <c r="A74" s="77"/>
      <c r="B74" s="53"/>
      <c r="C74" s="38" t="s">
        <v>8</v>
      </c>
      <c r="D74" s="33">
        <v>287.82654000000002</v>
      </c>
      <c r="E74" s="28">
        <v>283.73216999999568</v>
      </c>
      <c r="F74" s="28">
        <v>283.73216999999568</v>
      </c>
    </row>
    <row r="75" spans="1:6">
      <c r="A75" s="40" t="s">
        <v>19</v>
      </c>
      <c r="B75" s="53"/>
      <c r="C75" s="38"/>
      <c r="D75" s="34">
        <f>D76+D77+D78</f>
        <v>2771706.4509999999</v>
      </c>
      <c r="E75" s="25">
        <f t="shared" ref="E75:F75" si="15">E76+E77+E78</f>
        <v>2703559.5</v>
      </c>
      <c r="F75" s="25">
        <f t="shared" si="15"/>
        <v>2700603.9000000004</v>
      </c>
    </row>
    <row r="76" spans="1:6">
      <c r="A76" s="53" t="s">
        <v>10</v>
      </c>
      <c r="B76" s="53"/>
      <c r="C76" s="38" t="s">
        <v>7</v>
      </c>
      <c r="D76" s="34">
        <f>D64+D61+D59+D43+D26+D14</f>
        <v>954665.05099999998</v>
      </c>
      <c r="E76" s="25">
        <f t="shared" ref="E76:F76" si="16">E64+E61+E59+E43+E26+E14</f>
        <v>869591.8</v>
      </c>
      <c r="F76" s="25">
        <f t="shared" si="16"/>
        <v>869591.8</v>
      </c>
    </row>
    <row r="77" spans="1:6">
      <c r="A77" s="53"/>
      <c r="B77" s="53"/>
      <c r="C77" s="38" t="s">
        <v>8</v>
      </c>
      <c r="D77" s="34">
        <f>D74+D65+D44+D27+D15</f>
        <v>1675534.0591500001</v>
      </c>
      <c r="E77" s="25">
        <f t="shared" ref="E77:F77" si="17">E74+E65+E44+E27+E15</f>
        <v>1692558.5321699998</v>
      </c>
      <c r="F77" s="25">
        <f t="shared" si="17"/>
        <v>1692941.03217</v>
      </c>
    </row>
    <row r="78" spans="1:6">
      <c r="A78" s="53"/>
      <c r="B78" s="53"/>
      <c r="C78" s="38" t="s">
        <v>9</v>
      </c>
      <c r="D78" s="34">
        <f>D73+D45+D16</f>
        <v>141507.34085000001</v>
      </c>
      <c r="E78" s="25">
        <f t="shared" ref="E78:F78" si="18">E73+E45+E16</f>
        <v>141409.16782999999</v>
      </c>
      <c r="F78" s="25">
        <f t="shared" si="18"/>
        <v>138071.06782999999</v>
      </c>
    </row>
  </sheetData>
  <mergeCells count="23">
    <mergeCell ref="D1:F7"/>
    <mergeCell ref="B42:B78"/>
    <mergeCell ref="A48:A49"/>
    <mergeCell ref="A50:A51"/>
    <mergeCell ref="A55:A56"/>
    <mergeCell ref="A63:A65"/>
    <mergeCell ref="A68:A69"/>
    <mergeCell ref="A73:A74"/>
    <mergeCell ref="A76:A78"/>
    <mergeCell ref="A60:A62"/>
    <mergeCell ref="A11:E11"/>
    <mergeCell ref="A12:E12"/>
    <mergeCell ref="A52:A54"/>
    <mergeCell ref="E8:F8"/>
    <mergeCell ref="A8:D8"/>
    <mergeCell ref="A42:A45"/>
    <mergeCell ref="A13:A16"/>
    <mergeCell ref="B13:B40"/>
    <mergeCell ref="A25:A28"/>
    <mergeCell ref="A31:A32"/>
    <mergeCell ref="A33:A34"/>
    <mergeCell ref="A35:A36"/>
    <mergeCell ref="A38:A39"/>
  </mergeCells>
  <phoneticPr fontId="5" type="noConversion"/>
  <pageMargins left="0.64" right="0.17" top="0.23" bottom="0.22" header="0.2" footer="0.21"/>
  <pageSetup paperSize="9" scale="53" fitToHeight="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" sqref="A5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Лист1</vt:lpstr>
      <vt:lpstr>'ПРиложение 1'!APPT_1</vt:lpstr>
      <vt:lpstr>'ПРиложение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2023-10-03T10:03:23Z</cp:lastPrinted>
  <dcterms:created xsi:type="dcterms:W3CDTF">2021-06-24T05:11:35Z</dcterms:created>
  <dcterms:modified xsi:type="dcterms:W3CDTF">2023-10-06T04:13:14Z</dcterms:modified>
</cp:coreProperties>
</file>